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БАНКЕТ" sheetId="1" r:id="rId1"/>
  </sheets>
  <definedNames>
    <definedName name="_xlnm.Print_Area" localSheetId="0">'БАНКЕТ'!$A$1:$G$110</definedName>
  </definedNames>
  <calcPr fullCalcOnLoad="1"/>
</workbook>
</file>

<file path=xl/sharedStrings.xml><?xml version="1.0" encoding="utf-8"?>
<sst xmlns="http://schemas.openxmlformats.org/spreadsheetml/2006/main" count="124" uniqueCount="124">
  <si>
    <t>Итого:</t>
  </si>
  <si>
    <t>Время</t>
  </si>
  <si>
    <t>Дата</t>
  </si>
  <si>
    <t>Алкоголь</t>
  </si>
  <si>
    <t>BELUGA GOLD LINE</t>
  </si>
  <si>
    <t>MACALLAN 12 Y.O.</t>
  </si>
  <si>
    <t xml:space="preserve">CHAMPAGNE / BUBBLES </t>
  </si>
  <si>
    <t xml:space="preserve">WHITE </t>
  </si>
  <si>
    <t xml:space="preserve">RED </t>
  </si>
  <si>
    <t>Aperol Spritz</t>
  </si>
  <si>
    <t>Almond Negroni</t>
  </si>
  <si>
    <t>Кол-во</t>
  </si>
  <si>
    <t>ФОРМАТ</t>
  </si>
  <si>
    <t>ЗАЛ</t>
  </si>
  <si>
    <r>
      <t xml:space="preserve">Lanson Le Black Label Brut, </t>
    </r>
    <r>
      <rPr>
        <b/>
        <i/>
        <sz val="12"/>
        <color indexed="8"/>
        <rFont val="Arial"/>
        <family val="2"/>
      </rPr>
      <t xml:space="preserve">Champagne, France   </t>
    </r>
    <r>
      <rPr>
        <b/>
        <sz val="12"/>
        <color indexed="8"/>
        <rFont val="Arial"/>
        <family val="2"/>
      </rPr>
      <t xml:space="preserve">    </t>
    </r>
  </si>
  <si>
    <r>
      <t xml:space="preserve">Prosecco Belvila Extra Dry, </t>
    </r>
    <r>
      <rPr>
        <b/>
        <i/>
        <sz val="12"/>
        <color indexed="8"/>
        <rFont val="Arial"/>
        <family val="2"/>
      </rPr>
      <t>Veneto, Italy</t>
    </r>
  </si>
  <si>
    <r>
      <t>Tête De Cheval Blanc de Blancs Brut,</t>
    </r>
    <r>
      <rPr>
        <b/>
        <i/>
        <sz val="12"/>
        <color indexed="8"/>
        <rFont val="Arial"/>
        <family val="2"/>
      </rPr>
      <t xml:space="preserve"> Russia</t>
    </r>
  </si>
  <si>
    <r>
      <t xml:space="preserve">Prosecco Rose Ruggeri Brut, </t>
    </r>
    <r>
      <rPr>
        <b/>
        <i/>
        <sz val="12"/>
        <color indexed="8"/>
        <rFont val="Arial"/>
        <family val="2"/>
      </rPr>
      <t>Veneto, Italy</t>
    </r>
  </si>
  <si>
    <r>
      <t xml:space="preserve">Chardonnay Bourgogne Lugny l’Aurore, </t>
    </r>
    <r>
      <rPr>
        <b/>
        <i/>
        <sz val="12"/>
        <color indexed="8"/>
        <rFont val="Arial"/>
        <family val="2"/>
      </rPr>
      <t>Burgundy, France</t>
    </r>
  </si>
  <si>
    <r>
      <t xml:space="preserve"> Vermentino Passo Sardo - Enoitalia,</t>
    </r>
    <r>
      <rPr>
        <b/>
        <i/>
        <sz val="12"/>
        <color indexed="8"/>
        <rFont val="Arial"/>
        <family val="2"/>
      </rPr>
      <t xml:space="preserve"> Sardinia, Italy</t>
    </r>
  </si>
  <si>
    <r>
      <t xml:space="preserve">Riesling Trocken Dr Loosen, </t>
    </r>
    <r>
      <rPr>
        <b/>
        <i/>
        <sz val="12"/>
        <color indexed="8"/>
        <rFont val="Arial"/>
        <family val="2"/>
      </rPr>
      <t>Mosel, Germany</t>
    </r>
  </si>
  <si>
    <r>
      <t xml:space="preserve">Pinot Noir Lugny L'Aurore, </t>
    </r>
    <r>
      <rPr>
        <b/>
        <i/>
        <sz val="12"/>
        <color indexed="8"/>
        <rFont val="Arial"/>
        <family val="2"/>
      </rPr>
      <t>Burgundy, France</t>
    </r>
  </si>
  <si>
    <r>
      <t xml:space="preserve">Malbec Tamari Special Selection, </t>
    </r>
    <r>
      <rPr>
        <b/>
        <i/>
        <sz val="12"/>
        <color indexed="8"/>
        <rFont val="Arial"/>
        <family val="2"/>
      </rPr>
      <t>Mendoza, Argentina</t>
    </r>
  </si>
  <si>
    <t>COCKTAIL`s</t>
  </si>
  <si>
    <t>HENDRICK’S GIN</t>
  </si>
  <si>
    <t>Данные заказчика</t>
  </si>
  <si>
    <t>Клуб</t>
  </si>
  <si>
    <t>Фуршет</t>
  </si>
  <si>
    <t>Общий выход в мл.</t>
  </si>
  <si>
    <t>алко на человека в мл.</t>
  </si>
  <si>
    <t>BOURBON MAKER`S MARK</t>
  </si>
  <si>
    <t>BOMBAY SAPPHIRE</t>
  </si>
  <si>
    <t>выход мл алко на человека</t>
  </si>
  <si>
    <t>ORTHODOX VODKA</t>
  </si>
  <si>
    <t>TCHAIKOVSKIY</t>
  </si>
  <si>
    <t>PLANTATION 3*</t>
  </si>
  <si>
    <t>Водка</t>
  </si>
  <si>
    <t>Ром</t>
  </si>
  <si>
    <t>Джин</t>
  </si>
  <si>
    <t>Виски</t>
  </si>
  <si>
    <t>GREEN BABOON</t>
  </si>
  <si>
    <t>DEWAR’S JAPANEESE SMOOTH 8 y.o.</t>
  </si>
  <si>
    <t>Коньяк</t>
  </si>
  <si>
    <t>COURVOISIER  VS</t>
  </si>
  <si>
    <t>количество</t>
  </si>
  <si>
    <t>Сервисное обслуживание 10%</t>
  </si>
  <si>
    <t>хх.хх.2023</t>
  </si>
  <si>
    <t>banket@flava-event.com</t>
  </si>
  <si>
    <t>FLAVA EVENT DOM</t>
  </si>
  <si>
    <t>хх.хх-00.00</t>
  </si>
  <si>
    <t>Рабочие материалы (фото, схемы и тд):</t>
  </si>
  <si>
    <t>https://drive.google.com/drive/folders/1FNgRs3sGtlhYN4DG2atshigdLMagjrgE</t>
  </si>
  <si>
    <t>Сумма доп алкоголя</t>
  </si>
  <si>
    <t>Sadler's, "Peaky Blinder"</t>
  </si>
  <si>
    <t>Объем, мл</t>
  </si>
  <si>
    <t>Общий выход, мл</t>
  </si>
  <si>
    <t>Выход на 1 перс, мл</t>
  </si>
  <si>
    <t xml:space="preserve">Цена </t>
  </si>
  <si>
    <t>Стоимость</t>
  </si>
  <si>
    <t>BELUGA NOBLE</t>
  </si>
  <si>
    <t>BELUGA CELEBRATION</t>
  </si>
  <si>
    <t>PLANTATION ORIGINAL DARK</t>
  </si>
  <si>
    <r>
      <rPr>
        <sz val="10"/>
        <color indexed="63"/>
        <rFont val="Georgia Pro Light"/>
        <family val="1"/>
      </rPr>
      <t>MONKEY SHOULDER</t>
    </r>
  </si>
  <si>
    <t>GLENFIDDICH 12 Y.O.</t>
  </si>
  <si>
    <t>MACALLAN 18 Y.O..</t>
  </si>
  <si>
    <t>GLENFIDDICH 15 Y0</t>
  </si>
  <si>
    <t xml:space="preserve">COURVOISIER VSOP </t>
  </si>
  <si>
    <t>MAXIMETRIJOL COGNAC X0</t>
  </si>
  <si>
    <t>HINE CIGAR RESERVE X0</t>
  </si>
  <si>
    <t>Текила</t>
  </si>
  <si>
    <t>Milagro SILVER</t>
  </si>
  <si>
    <t>WEST CORK GLENGARRIFF SERIES BOG OAK CHARRED CAST</t>
  </si>
  <si>
    <t>DALMORE 12 Y.O.</t>
  </si>
  <si>
    <t>ETSU DOUBLE YUZU</t>
  </si>
  <si>
    <t>OXLEY LONDON DRY</t>
  </si>
  <si>
    <r>
      <rPr>
        <b/>
        <sz val="12"/>
        <color indexed="63"/>
        <rFont val="Arial"/>
        <family val="2"/>
      </rPr>
      <t>ROKU GIN</t>
    </r>
  </si>
  <si>
    <t>BARCELO IMPERIAL ONIX</t>
  </si>
  <si>
    <t>BOTUCAL RESERVA EXCLUSIVA</t>
  </si>
  <si>
    <t>BACARDI GRAN REZERVA DIEZ</t>
  </si>
  <si>
    <t>BANKS 5 ISLAND RUM</t>
  </si>
  <si>
    <t>PLANTATION GUATEMALA GRAN ANEJO</t>
  </si>
  <si>
    <t>GREY GOOSE ORIGINAL (нет поставок)</t>
  </si>
  <si>
    <t>REYKA SMALL BATCH VODKA (нет поставок)</t>
  </si>
  <si>
    <t>BACARDI CARTA BLANCA (нет поставок)</t>
  </si>
  <si>
    <t>GIN AKORI CHERRY BLOSSOM (нет поставок)</t>
  </si>
  <si>
    <t>Данный прайс актуален, как дополнительная опция к пакетному предложению или сверх бюджета депозита закрытия даты</t>
  </si>
  <si>
    <r>
      <t xml:space="preserve"> Sauvignon Blanc Taka, </t>
    </r>
    <r>
      <rPr>
        <b/>
        <i/>
        <sz val="12"/>
        <color indexed="8"/>
        <rFont val="Arial"/>
        <family val="2"/>
      </rPr>
      <t>Marlborough, New Zealand</t>
    </r>
    <r>
      <rPr>
        <b/>
        <sz val="12"/>
        <color indexed="8"/>
        <rFont val="Arial"/>
        <family val="2"/>
      </rPr>
      <t xml:space="preserve">    </t>
    </r>
  </si>
  <si>
    <r>
      <t xml:space="preserve">Malbec Navarro-Correas Colleccion Privada, </t>
    </r>
    <r>
      <rPr>
        <b/>
        <i/>
        <sz val="12"/>
        <color indexed="8"/>
        <rFont val="Arial"/>
        <family val="2"/>
      </rPr>
      <t>Mendoza, Argentina</t>
    </r>
  </si>
  <si>
    <r>
      <t xml:space="preserve"> Sauvignon Blanc Ned Marisco, </t>
    </r>
    <r>
      <rPr>
        <b/>
        <i/>
        <sz val="12"/>
        <color indexed="8"/>
        <rFont val="Arial"/>
        <family val="2"/>
      </rPr>
      <t>Marlborough, New Zealand (нет поставок)</t>
    </r>
  </si>
  <si>
    <r>
      <t xml:space="preserve">Monasteriolo Cava DO Brut Rose  United Wineries Estates, </t>
    </r>
    <r>
      <rPr>
        <b/>
        <i/>
        <sz val="12"/>
        <color indexed="8"/>
        <rFont val="Arial"/>
        <family val="2"/>
      </rPr>
      <t>Spain</t>
    </r>
  </si>
  <si>
    <r>
      <t xml:space="preserve">Monasteriolo Cava DO United Wineries Estates, </t>
    </r>
    <r>
      <rPr>
        <b/>
        <i/>
        <sz val="12"/>
        <color indexed="8"/>
        <rFont val="Arial"/>
        <family val="2"/>
      </rPr>
      <t>Spain</t>
    </r>
  </si>
  <si>
    <r>
      <t xml:space="preserve">Monasteriolo Cava DO Brut  United Wineries Estates, </t>
    </r>
    <r>
      <rPr>
        <b/>
        <i/>
        <sz val="12"/>
        <color indexed="8"/>
        <rFont val="Arial"/>
        <family val="2"/>
      </rPr>
      <t>Spain</t>
    </r>
  </si>
  <si>
    <r>
      <t>Luce del Sole Cuvee Spumante Rose,</t>
    </r>
    <r>
      <rPr>
        <b/>
        <i/>
        <sz val="12"/>
        <color indexed="8"/>
        <rFont val="Arial"/>
        <family val="2"/>
      </rPr>
      <t xml:space="preserve"> Italy</t>
    </r>
  </si>
  <si>
    <r>
      <t xml:space="preserve">Luce del Sole Cuvee Spumante Bianco, </t>
    </r>
    <r>
      <rPr>
        <b/>
        <i/>
        <sz val="12"/>
        <color indexed="8"/>
        <rFont val="Arial"/>
        <family val="2"/>
      </rPr>
      <t>Italy</t>
    </r>
  </si>
  <si>
    <r>
      <t xml:space="preserve">Pinot Grigio Spumante Extra Dry Villa degli Olmi, </t>
    </r>
    <r>
      <rPr>
        <b/>
        <i/>
        <sz val="12"/>
        <color indexed="8"/>
        <rFont val="Arial"/>
        <family val="2"/>
      </rPr>
      <t>Italy</t>
    </r>
  </si>
  <si>
    <r>
      <t xml:space="preserve">Nino Ardevi Prosecco DOC Extra Dry Progetti Agricoli, </t>
    </r>
    <r>
      <rPr>
        <b/>
        <i/>
        <sz val="12"/>
        <color indexed="8"/>
        <rFont val="Arial"/>
        <family val="2"/>
      </rPr>
      <t>Italy</t>
    </r>
  </si>
  <si>
    <r>
      <t xml:space="preserve">La Gioiosa Frizzante, </t>
    </r>
    <r>
      <rPr>
        <b/>
        <i/>
        <sz val="12"/>
        <color indexed="8"/>
        <rFont val="Arial"/>
        <family val="2"/>
      </rPr>
      <t>Italy</t>
    </r>
  </si>
  <si>
    <r>
      <t xml:space="preserve">Glera Spumante Extra Dry Villa degli Olmi, </t>
    </r>
    <r>
      <rPr>
        <b/>
        <i/>
        <sz val="12"/>
        <color indexed="8"/>
        <rFont val="Arial"/>
        <family val="2"/>
      </rPr>
      <t>Italy</t>
    </r>
  </si>
  <si>
    <r>
      <t>Gatto Matto Pinot Grigio delle Venezie DOC Villa degli Olmi</t>
    </r>
    <r>
      <rPr>
        <b/>
        <i/>
        <sz val="12"/>
        <color indexed="8"/>
        <rFont val="Arial"/>
        <family val="2"/>
      </rPr>
      <t>, Italy</t>
    </r>
  </si>
  <si>
    <r>
      <t>Bio Organic Vegan Bianco Puglia IGT Losito e Guarini</t>
    </r>
    <r>
      <rPr>
        <b/>
        <i/>
        <sz val="12"/>
        <color indexed="8"/>
        <rFont val="Arial"/>
        <family val="2"/>
      </rPr>
      <t>, Italy</t>
    </r>
  </si>
  <si>
    <r>
      <t>Gatto Matto Grillo Sicilia DOC Villa degli Olmi,</t>
    </r>
    <r>
      <rPr>
        <b/>
        <i/>
        <sz val="12"/>
        <color indexed="8"/>
        <rFont val="Arial"/>
        <family val="2"/>
      </rPr>
      <t xml:space="preserve"> Italy</t>
    </r>
  </si>
  <si>
    <r>
      <t>Costadune Grillo Sicilia DOC Cantina Settesoli,</t>
    </r>
    <r>
      <rPr>
        <b/>
        <i/>
        <sz val="12"/>
        <color indexed="8"/>
        <rFont val="Arial"/>
        <family val="2"/>
      </rPr>
      <t xml:space="preserve"> Italy</t>
    </r>
  </si>
  <si>
    <r>
      <t xml:space="preserve">Costadune Inzolia Terre Siciliane IGT Cantina Settesoli, </t>
    </r>
    <r>
      <rPr>
        <b/>
        <i/>
        <sz val="12"/>
        <color indexed="8"/>
        <rFont val="Arial"/>
        <family val="2"/>
      </rPr>
      <t>Italy</t>
    </r>
  </si>
  <si>
    <r>
      <t xml:space="preserve">4R Verdejo Rueda DO Cuatro Rayas, </t>
    </r>
    <r>
      <rPr>
        <b/>
        <i/>
        <sz val="12"/>
        <color indexed="8"/>
        <rFont val="Arial"/>
        <family val="2"/>
      </rPr>
      <t>Spain</t>
    </r>
  </si>
  <si>
    <r>
      <t xml:space="preserve">Pampano Vedejo Rueda DO Cuatro Rayas, </t>
    </r>
    <r>
      <rPr>
        <b/>
        <i/>
        <sz val="12"/>
        <color indexed="8"/>
        <rFont val="Arial"/>
        <family val="2"/>
      </rPr>
      <t>Spain</t>
    </r>
  </si>
  <si>
    <r>
      <t xml:space="preserve">Norte Vinho Verde DOC Manuel da Costa Carvalho Lima Et Filhos, </t>
    </r>
    <r>
      <rPr>
        <b/>
        <i/>
        <sz val="12"/>
        <color indexed="8"/>
        <rFont val="Arial"/>
        <family val="2"/>
      </rPr>
      <t>Portugal</t>
    </r>
  </si>
  <si>
    <r>
      <t xml:space="preserve">Riesling Rheinhessen Weinhaus Cannis, </t>
    </r>
    <r>
      <rPr>
        <b/>
        <i/>
        <sz val="12"/>
        <color indexed="8"/>
        <rFont val="Arial"/>
        <family val="2"/>
      </rPr>
      <t>Germany</t>
    </r>
  </si>
  <si>
    <r>
      <t xml:space="preserve">Michel Scheid Riesling Mosel Einig Zenzen, </t>
    </r>
    <r>
      <rPr>
        <b/>
        <i/>
        <sz val="12"/>
        <color indexed="8"/>
        <rFont val="Arial"/>
        <family val="2"/>
      </rPr>
      <t>Germany</t>
    </r>
  </si>
  <si>
    <r>
      <t xml:space="preserve">Gewurztraminer Zimmermann-Graeff &amp; Muller, </t>
    </r>
    <r>
      <rPr>
        <b/>
        <i/>
        <sz val="12"/>
        <color indexed="8"/>
        <rFont val="Arial"/>
        <family val="2"/>
      </rPr>
      <t>Germany</t>
    </r>
  </si>
  <si>
    <r>
      <t xml:space="preserve">Riesling Zimmermann-Graeff &amp; Muller, </t>
    </r>
    <r>
      <rPr>
        <b/>
        <i/>
        <sz val="12"/>
        <color indexed="8"/>
        <rFont val="Arial"/>
        <family val="2"/>
      </rPr>
      <t>Germany</t>
    </r>
  </si>
  <si>
    <r>
      <t xml:space="preserve">San Telmo Malbec Bodega San Telmo, </t>
    </r>
    <r>
      <rPr>
        <b/>
        <i/>
        <sz val="12"/>
        <color indexed="8"/>
        <rFont val="Arial"/>
        <family val="2"/>
      </rPr>
      <t>Argentina</t>
    </r>
  </si>
  <si>
    <r>
      <t>Costadune Nero d'Avola Sicilia DOC Cantina Settesoli</t>
    </r>
    <r>
      <rPr>
        <b/>
        <i/>
        <sz val="12"/>
        <color indexed="8"/>
        <rFont val="Arial"/>
        <family val="2"/>
      </rPr>
      <t>, Italy</t>
    </r>
  </si>
  <si>
    <r>
      <t xml:space="preserve">Costadune Syrah Terre Siciliane IGT Cantina Settesoli, </t>
    </r>
    <r>
      <rPr>
        <b/>
        <i/>
        <sz val="12"/>
        <color indexed="8"/>
        <rFont val="Arial"/>
        <family val="2"/>
      </rPr>
      <t>Italy</t>
    </r>
  </si>
  <si>
    <r>
      <t xml:space="preserve">Bio Organic Vegan Rosso Puglia IGT Losito e Guarini, </t>
    </r>
    <r>
      <rPr>
        <b/>
        <i/>
        <sz val="12"/>
        <color indexed="8"/>
        <rFont val="Arial"/>
        <family val="2"/>
      </rPr>
      <t>Italy</t>
    </r>
  </si>
  <si>
    <r>
      <t>Gatto Matto Montepulciano d'Abruzzo DOC Villa degli Olmi,</t>
    </r>
    <r>
      <rPr>
        <b/>
        <i/>
        <sz val="12"/>
        <color indexed="8"/>
        <rFont val="Arial"/>
        <family val="2"/>
      </rPr>
      <t xml:space="preserve"> Italy</t>
    </r>
  </si>
  <si>
    <r>
      <t xml:space="preserve">Roccialta Chianti DOCG Uggiano, </t>
    </r>
    <r>
      <rPr>
        <b/>
        <i/>
        <sz val="12"/>
        <color indexed="8"/>
        <rFont val="Arial"/>
        <family val="2"/>
      </rPr>
      <t>Italy</t>
    </r>
  </si>
  <si>
    <r>
      <t xml:space="preserve">Makitra Selection Cabernet Sauvignon Kuban. Tamanskiy Poluostrov Kuban-Vino, </t>
    </r>
    <r>
      <rPr>
        <b/>
        <i/>
        <sz val="12"/>
        <color indexed="8"/>
        <rFont val="Arial"/>
        <family val="2"/>
      </rPr>
      <t>Russia</t>
    </r>
  </si>
  <si>
    <r>
      <t xml:space="preserve">Makitra Selection Krasnostop Kuban. Yuzhnij Bereg Tamani Kuban-Vino, </t>
    </r>
    <r>
      <rPr>
        <b/>
        <i/>
        <sz val="12"/>
        <color indexed="8"/>
        <rFont val="Arial"/>
        <family val="2"/>
      </rPr>
      <t>Russia</t>
    </r>
  </si>
  <si>
    <r>
      <t xml:space="preserve">The Lines. Merlot-Cabernet Kuban'. Tamansky Poluostrov Fanagoria, </t>
    </r>
    <r>
      <rPr>
        <b/>
        <i/>
        <sz val="12"/>
        <color indexed="8"/>
        <rFont val="Arial"/>
        <family val="2"/>
      </rPr>
      <t>Russia</t>
    </r>
  </si>
  <si>
    <r>
      <t xml:space="preserve">Mukuzani Askaneli, </t>
    </r>
    <r>
      <rPr>
        <b/>
        <i/>
        <sz val="12"/>
        <color indexed="8"/>
        <rFont val="Arial"/>
        <family val="2"/>
      </rPr>
      <t>Georgia</t>
    </r>
  </si>
  <si>
    <r>
      <t xml:space="preserve">Saperavi Askaneli, </t>
    </r>
    <r>
      <rPr>
        <b/>
        <i/>
        <sz val="12"/>
        <color indexed="8"/>
        <rFont val="Arial"/>
        <family val="2"/>
      </rPr>
      <t>Georgia</t>
    </r>
  </si>
  <si>
    <r>
      <t xml:space="preserve">VR Shiraz South Eastern Australia GI Hardy’s, </t>
    </r>
    <r>
      <rPr>
        <b/>
        <i/>
        <sz val="12"/>
        <color indexed="8"/>
        <rFont val="Arial"/>
        <family val="2"/>
      </rPr>
      <t>Australia</t>
    </r>
  </si>
  <si>
    <r>
      <t xml:space="preserve">Santa Monica Cabernet Sauvignon, </t>
    </r>
    <r>
      <rPr>
        <b/>
        <i/>
        <sz val="12"/>
        <color indexed="8"/>
        <rFont val="Arial"/>
        <family val="2"/>
      </rPr>
      <t>USA</t>
    </r>
  </si>
  <si>
    <t>DEWAR’S Portuguese SMOOTH 8 y.o.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</si>
</sst>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[$-FC19]d\ mmmm\ yyyy\ &quot;г.&quot;"/>
    <numFmt numFmtId="172" formatCode="[$-419]General"/>
    <numFmt numFmtId="173" formatCode="_-* #,##0&quot;р.&quot;_-;\-* #,##0&quot;р.&quot;_-;_-* &quot;-&quot;&quot;р.&quot;_-;_-@_-"/>
    <numFmt numFmtId="174" formatCode="_-* #,##0_р_._-;\-* #,##0_р_._-;_-* &quot;-&quot;_р_._-;_-@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77" formatCode="#,##0.0000"/>
  </numFmts>
  <fonts count="76">
    <font>
      <sz val="10"/>
      <color indexed="8"/>
      <name val="Arial"/>
      <family val="0"/>
    </font>
    <font>
      <sz val="11"/>
      <color indexed="8"/>
      <name val="Helvetica Neue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b/>
      <sz val="28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0"/>
      <name val="Georgia Pro Light"/>
      <family val="1"/>
    </font>
    <font>
      <sz val="10"/>
      <color indexed="63"/>
      <name val="Georgia Pro Light"/>
      <family val="1"/>
    </font>
    <font>
      <sz val="11"/>
      <color indexed="10"/>
      <name val="Helvetica Neue"/>
      <family val="2"/>
    </font>
    <font>
      <sz val="12"/>
      <color indexed="8"/>
      <name val="Times New Roman1"/>
      <family val="0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u val="single"/>
      <sz val="10"/>
      <color indexed="39"/>
      <name val="Arial"/>
      <family val="2"/>
    </font>
    <font>
      <b/>
      <sz val="15"/>
      <color indexed="11"/>
      <name val="Helvetica Neue"/>
      <family val="2"/>
    </font>
    <font>
      <b/>
      <sz val="13"/>
      <color indexed="11"/>
      <name val="Helvetica Neue"/>
      <family val="2"/>
    </font>
    <font>
      <b/>
      <sz val="11"/>
      <color indexed="11"/>
      <name val="Helvetica Neue"/>
      <family val="2"/>
    </font>
    <font>
      <b/>
      <sz val="11"/>
      <color indexed="8"/>
      <name val="Helvetica Neue"/>
      <family val="2"/>
    </font>
    <font>
      <b/>
      <sz val="11"/>
      <color indexed="10"/>
      <name val="Helvetica Neue"/>
      <family val="2"/>
    </font>
    <font>
      <sz val="18"/>
      <color indexed="11"/>
      <name val="Helvetica Neue"/>
      <family val="2"/>
    </font>
    <font>
      <sz val="11"/>
      <color indexed="60"/>
      <name val="Helvetica Neue"/>
      <family val="2"/>
    </font>
    <font>
      <sz val="10"/>
      <color indexed="8"/>
      <name val="Times New Roman"/>
      <family val="1"/>
    </font>
    <font>
      <sz val="11"/>
      <color indexed="20"/>
      <name val="Helvetica Neue"/>
      <family val="2"/>
    </font>
    <font>
      <i/>
      <sz val="11"/>
      <color indexed="23"/>
      <name val="Helvetica Neue"/>
      <family val="2"/>
    </font>
    <font>
      <sz val="11"/>
      <color indexed="52"/>
      <name val="Helvetica Neue"/>
      <family val="2"/>
    </font>
    <font>
      <sz val="11"/>
      <color indexed="53"/>
      <name val="Helvetica Neue"/>
      <family val="2"/>
    </font>
    <font>
      <sz val="11"/>
      <color indexed="17"/>
      <name val="Helvetica Neue"/>
      <family val="2"/>
    </font>
    <font>
      <b/>
      <sz val="12"/>
      <color indexed="53"/>
      <name val="Arial"/>
      <family val="2"/>
    </font>
    <font>
      <b/>
      <i/>
      <sz val="12"/>
      <color indexed="53"/>
      <name val="Arial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2"/>
      <color rgb="FF000000"/>
      <name val="Times New Roman1"/>
      <family val="0"/>
    </font>
    <font>
      <sz val="11"/>
      <color rgb="FF3F3F76"/>
      <name val="Helvetica Neue"/>
      <family val="2"/>
    </font>
    <font>
      <b/>
      <sz val="11"/>
      <color rgb="FF3F3F3F"/>
      <name val="Helvetica Neue"/>
      <family val="2"/>
    </font>
    <font>
      <b/>
      <sz val="11"/>
      <color rgb="FFFA7D00"/>
      <name val="Helvetica Neue"/>
      <family val="2"/>
    </font>
    <font>
      <u val="single"/>
      <sz val="10"/>
      <color theme="10"/>
      <name val="Arial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1"/>
      <color theme="1"/>
      <name val="Helvetica Neue"/>
      <family val="2"/>
    </font>
    <font>
      <b/>
      <sz val="11"/>
      <color theme="0"/>
      <name val="Helvetica Neue"/>
      <family val="2"/>
    </font>
    <font>
      <sz val="18"/>
      <color theme="3"/>
      <name val="Helvetica Neue"/>
      <family val="2"/>
    </font>
    <font>
      <sz val="11"/>
      <color rgb="FF9C6500"/>
      <name val="Helvetica Neue"/>
      <family val="2"/>
    </font>
    <font>
      <sz val="10"/>
      <color rgb="FF000000"/>
      <name val="Times New Roman"/>
      <family val="1"/>
    </font>
    <font>
      <sz val="11"/>
      <color rgb="FF9C0006"/>
      <name val="Helvetica Neue"/>
      <family val="2"/>
    </font>
    <font>
      <i/>
      <sz val="11"/>
      <color rgb="FF7F7F7F"/>
      <name val="Helvetica Neue"/>
      <family val="2"/>
    </font>
    <font>
      <sz val="11"/>
      <color rgb="FFFA7D00"/>
      <name val="Helvetica Neue"/>
      <family val="2"/>
    </font>
    <font>
      <sz val="11"/>
      <color rgb="FFFF0000"/>
      <name val="Helvetica Neue"/>
      <family val="2"/>
    </font>
    <font>
      <sz val="11"/>
      <color rgb="FF006100"/>
      <name val="Helvetica Neue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1F1F1F"/>
      <name val="Arial"/>
      <family val="2"/>
    </font>
    <font>
      <b/>
      <i/>
      <sz val="12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2" fontId="53" fillId="0" borderId="0">
      <alignment/>
      <protection/>
    </xf>
    <xf numFmtId="0" fontId="52" fillId="20" borderId="0" applyNumberFormat="0" applyBorder="0" applyAlignment="0" applyProtection="0"/>
    <xf numFmtId="0" fontId="4" fillId="21" borderId="0" applyNumberFormat="0" applyBorder="0" applyAlignment="0" applyProtection="0"/>
    <xf numFmtId="0" fontId="52" fillId="22" borderId="0" applyNumberFormat="0" applyBorder="0" applyAlignment="0" applyProtection="0"/>
    <xf numFmtId="0" fontId="4" fillId="23" borderId="0" applyNumberFormat="0" applyBorder="0" applyAlignment="0" applyProtection="0"/>
    <xf numFmtId="0" fontId="52" fillId="24" borderId="0" applyNumberFormat="0" applyBorder="0" applyAlignment="0" applyProtection="0"/>
    <xf numFmtId="0" fontId="4" fillId="25" borderId="0" applyNumberFormat="0" applyBorder="0" applyAlignment="0" applyProtection="0"/>
    <xf numFmtId="0" fontId="52" fillId="26" borderId="0" applyNumberFormat="0" applyBorder="0" applyAlignment="0" applyProtection="0"/>
    <xf numFmtId="0" fontId="4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52" fillId="30" borderId="0" applyNumberFormat="0" applyBorder="0" applyAlignment="0" applyProtection="0"/>
    <xf numFmtId="0" fontId="4" fillId="31" borderId="0" applyNumberFormat="0" applyBorder="0" applyAlignment="0" applyProtection="0"/>
    <xf numFmtId="0" fontId="54" fillId="32" borderId="1" applyNumberFormat="0" applyAlignment="0" applyProtection="0"/>
    <xf numFmtId="0" fontId="5" fillId="33" borderId="2" applyNumberFormat="0" applyAlignment="0" applyProtection="0"/>
    <xf numFmtId="0" fontId="55" fillId="34" borderId="3" applyNumberFormat="0" applyAlignment="0" applyProtection="0"/>
    <xf numFmtId="0" fontId="6" fillId="35" borderId="4" applyNumberFormat="0" applyAlignment="0" applyProtection="0"/>
    <xf numFmtId="0" fontId="56" fillId="34" borderId="1" applyNumberFormat="0" applyAlignment="0" applyProtection="0"/>
    <xf numFmtId="0" fontId="7" fillId="35" borderId="2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8" fillId="0" borderId="6" applyNumberFormat="0" applyFill="0" applyAlignment="0" applyProtection="0"/>
    <xf numFmtId="0" fontId="59" fillId="0" borderId="7" applyNumberFormat="0" applyFill="0" applyAlignment="0" applyProtection="0"/>
    <xf numFmtId="0" fontId="9" fillId="0" borderId="8" applyNumberFormat="0" applyFill="0" applyAlignment="0" applyProtection="0"/>
    <xf numFmtId="0" fontId="60" fillId="0" borderId="9" applyNumberFormat="0" applyFill="0" applyAlignment="0" applyProtection="0"/>
    <xf numFmtId="0" fontId="1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11" fillId="0" borderId="12" applyNumberFormat="0" applyFill="0" applyAlignment="0" applyProtection="0"/>
    <xf numFmtId="0" fontId="62" fillId="36" borderId="13" applyNumberFormat="0" applyAlignment="0" applyProtection="0"/>
    <xf numFmtId="0" fontId="12" fillId="37" borderId="14" applyNumberFormat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14" fillId="39" borderId="0" applyNumberFormat="0" applyBorder="0" applyAlignment="0" applyProtection="0"/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66" fillId="40" borderId="0" applyNumberFormat="0" applyBorder="0" applyAlignment="0" applyProtection="0"/>
    <xf numFmtId="0" fontId="15" fillId="41" borderId="0" applyNumberFormat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3" fillId="43" borderId="16" applyNumberForma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17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4" borderId="0" applyNumberFormat="0" applyBorder="0" applyAlignment="0" applyProtection="0"/>
    <xf numFmtId="0" fontId="19" fillId="45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0" fillId="0" borderId="0" xfId="0" applyNumberFormat="1" applyFont="1" applyAlignment="1">
      <alignment vertical="center"/>
    </xf>
    <xf numFmtId="0" fontId="20" fillId="46" borderId="19" xfId="0" applyNumberFormat="1" applyFont="1" applyFill="1" applyBorder="1" applyAlignment="1">
      <alignment horizontal="center" vertical="center" wrapText="1"/>
    </xf>
    <xf numFmtId="0" fontId="20" fillId="47" borderId="19" xfId="0" applyNumberFormat="1" applyFont="1" applyFill="1" applyBorder="1" applyAlignment="1">
      <alignment horizontal="center" vertical="center"/>
    </xf>
    <xf numFmtId="0" fontId="21" fillId="47" borderId="19" xfId="0" applyNumberFormat="1" applyFont="1" applyFill="1" applyBorder="1" applyAlignment="1">
      <alignment horizontal="center" vertical="center"/>
    </xf>
    <xf numFmtId="0" fontId="20" fillId="46" borderId="19" xfId="0" applyNumberFormat="1" applyFont="1" applyFill="1" applyBorder="1" applyAlignment="1">
      <alignment horizontal="center" vertical="center"/>
    </xf>
    <xf numFmtId="20" fontId="20" fillId="46" borderId="19" xfId="0" applyNumberFormat="1" applyFont="1" applyFill="1" applyBorder="1" applyAlignment="1">
      <alignment horizontal="center" vertical="center"/>
    </xf>
    <xf numFmtId="3" fontId="21" fillId="46" borderId="19" xfId="0" applyNumberFormat="1" applyFont="1" applyFill="1" applyBorder="1" applyAlignment="1">
      <alignment horizontal="center" vertical="center"/>
    </xf>
    <xf numFmtId="0" fontId="20" fillId="47" borderId="19" xfId="0" applyFont="1" applyFill="1" applyBorder="1" applyAlignment="1">
      <alignment horizontal="center" vertical="center"/>
    </xf>
    <xf numFmtId="3" fontId="20" fillId="47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20" fillId="46" borderId="19" xfId="0" applyFont="1" applyFill="1" applyBorder="1" applyAlignment="1">
      <alignment horizontal="center" vertical="center"/>
    </xf>
    <xf numFmtId="0" fontId="20" fillId="9" borderId="19" xfId="0" applyNumberFormat="1" applyFont="1" applyFill="1" applyBorder="1" applyAlignment="1">
      <alignment horizontal="center" vertical="center"/>
    </xf>
    <xf numFmtId="1" fontId="20" fillId="9" borderId="19" xfId="0" applyNumberFormat="1" applyFont="1" applyFill="1" applyBorder="1" applyAlignment="1">
      <alignment horizontal="center" vertical="center"/>
    </xf>
    <xf numFmtId="3" fontId="20" fillId="46" borderId="19" xfId="0" applyNumberFormat="1" applyFont="1" applyFill="1" applyBorder="1" applyAlignment="1">
      <alignment horizontal="center" vertical="center"/>
    </xf>
    <xf numFmtId="3" fontId="20" fillId="48" borderId="19" xfId="0" applyNumberFormat="1" applyFont="1" applyFill="1" applyBorder="1" applyAlignment="1">
      <alignment horizontal="center" vertical="center"/>
    </xf>
    <xf numFmtId="49" fontId="20" fillId="47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172" fontId="71" fillId="46" borderId="19" xfId="33" applyFont="1" applyFill="1" applyBorder="1" applyAlignment="1">
      <alignment horizontal="left" vertical="center" wrapText="1" shrinkToFit="1"/>
      <protection/>
    </xf>
    <xf numFmtId="1" fontId="20" fillId="46" borderId="19" xfId="0" applyNumberFormat="1" applyFont="1" applyFill="1" applyBorder="1" applyAlignment="1">
      <alignment horizontal="center" vertical="center" wrapText="1" shrinkToFit="1"/>
    </xf>
    <xf numFmtId="172" fontId="71" fillId="46" borderId="19" xfId="33" applyFont="1" applyFill="1" applyBorder="1" applyAlignment="1">
      <alignment horizontal="center" vertical="center" wrapText="1" shrinkToFit="1"/>
      <protection/>
    </xf>
    <xf numFmtId="49" fontId="20" fillId="46" borderId="19" xfId="0" applyNumberFormat="1" applyFont="1" applyFill="1" applyBorder="1" applyAlignment="1">
      <alignment horizontal="center" vertical="center" wrapText="1"/>
    </xf>
    <xf numFmtId="0" fontId="22" fillId="0" borderId="19" xfId="74" applyFont="1" applyBorder="1" applyAlignment="1">
      <alignment horizontal="left" vertical="center" wrapText="1"/>
      <protection/>
    </xf>
    <xf numFmtId="0" fontId="20" fillId="48" borderId="19" xfId="0" applyFont="1" applyFill="1" applyBorder="1" applyAlignment="1">
      <alignment horizontal="center" vertical="center"/>
    </xf>
    <xf numFmtId="0" fontId="22" fillId="0" borderId="19" xfId="74" applyFont="1" applyBorder="1" applyAlignment="1">
      <alignment vertical="center" wrapText="1"/>
      <protection/>
    </xf>
    <xf numFmtId="49" fontId="20" fillId="48" borderId="19" xfId="0" applyNumberFormat="1" applyFont="1" applyFill="1" applyBorder="1" applyAlignment="1">
      <alignment vertical="center" wrapText="1"/>
    </xf>
    <xf numFmtId="3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0" fontId="23" fillId="0" borderId="19" xfId="74" applyFont="1" applyBorder="1" applyAlignment="1">
      <alignment horizontal="left" vertical="center" wrapText="1"/>
      <protection/>
    </xf>
    <xf numFmtId="3" fontId="20" fillId="9" borderId="19" xfId="0" applyNumberFormat="1" applyFont="1" applyFill="1" applyBorder="1" applyAlignment="1">
      <alignment horizontal="center" vertical="center"/>
    </xf>
    <xf numFmtId="3" fontId="72" fillId="46" borderId="19" xfId="0" applyNumberFormat="1" applyFont="1" applyFill="1" applyBorder="1" applyAlignment="1">
      <alignment horizontal="center" vertical="center" wrapText="1" shrinkToFit="1"/>
    </xf>
    <xf numFmtId="3" fontId="71" fillId="0" borderId="19" xfId="74" applyNumberFormat="1" applyFont="1" applyBorder="1" applyAlignment="1">
      <alignment horizontal="center" vertical="center"/>
      <protection/>
    </xf>
    <xf numFmtId="0" fontId="25" fillId="46" borderId="19" xfId="0" applyNumberFormat="1" applyFont="1" applyFill="1" applyBorder="1" applyAlignment="1">
      <alignment horizontal="center" vertical="center" wrapText="1"/>
    </xf>
    <xf numFmtId="3" fontId="20" fillId="9" borderId="21" xfId="0" applyNumberFormat="1" applyFont="1" applyFill="1" applyBorder="1" applyAlignment="1">
      <alignment horizontal="center" vertical="center"/>
    </xf>
    <xf numFmtId="0" fontId="20" fillId="9" borderId="22" xfId="0" applyNumberFormat="1" applyFont="1" applyFill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72" fillId="0" borderId="19" xfId="0" applyFont="1" applyBorder="1" applyAlignment="1">
      <alignment horizontal="left" wrapText="1"/>
    </xf>
    <xf numFmtId="0" fontId="20" fillId="0" borderId="0" xfId="0" applyNumberFormat="1" applyFont="1" applyAlignment="1">
      <alignment vertical="center" wrapText="1"/>
    </xf>
    <xf numFmtId="0" fontId="20" fillId="47" borderId="19" xfId="0" applyNumberFormat="1" applyFont="1" applyFill="1" applyBorder="1" applyAlignment="1">
      <alignment horizontal="center" vertical="center" wrapText="1"/>
    </xf>
    <xf numFmtId="0" fontId="20" fillId="46" borderId="19" xfId="0" applyNumberFormat="1" applyFont="1" applyFill="1" applyBorder="1" applyAlignment="1">
      <alignment horizontal="right" vertical="center" wrapText="1"/>
    </xf>
    <xf numFmtId="0" fontId="23" fillId="0" borderId="19" xfId="74" applyFont="1" applyBorder="1" applyAlignment="1">
      <alignment horizontal="center" vertical="center" wrapText="1"/>
      <protection/>
    </xf>
    <xf numFmtId="0" fontId="22" fillId="0" borderId="19" xfId="74" applyFont="1" applyBorder="1" applyAlignment="1">
      <alignment horizontal="center" vertical="center" wrapText="1"/>
      <protection/>
    </xf>
    <xf numFmtId="0" fontId="22" fillId="0" borderId="19" xfId="72" applyFont="1" applyFill="1" applyBorder="1" applyAlignment="1">
      <alignment horizontal="center" vertical="center" wrapText="1"/>
      <protection/>
    </xf>
    <xf numFmtId="3" fontId="73" fillId="46" borderId="19" xfId="0" applyNumberFormat="1" applyFont="1" applyFill="1" applyBorder="1" applyAlignment="1">
      <alignment horizontal="center" vertical="center"/>
    </xf>
    <xf numFmtId="0" fontId="25" fillId="46" borderId="24" xfId="0" applyNumberFormat="1" applyFont="1" applyFill="1" applyBorder="1" applyAlignment="1">
      <alignment vertical="center" wrapText="1"/>
    </xf>
    <xf numFmtId="0" fontId="25" fillId="46" borderId="23" xfId="0" applyNumberFormat="1" applyFont="1" applyFill="1" applyBorder="1" applyAlignment="1">
      <alignment vertical="center" wrapText="1"/>
    </xf>
    <xf numFmtId="0" fontId="27" fillId="46" borderId="19" xfId="0" applyNumberFormat="1" applyFont="1" applyFill="1" applyBorder="1" applyAlignment="1">
      <alignment horizontal="right" vertical="center" wrapText="1"/>
    </xf>
    <xf numFmtId="177" fontId="20" fillId="47" borderId="19" xfId="0" applyNumberFormat="1" applyFont="1" applyFill="1" applyBorder="1" applyAlignment="1">
      <alignment horizontal="center" vertical="center" wrapText="1"/>
    </xf>
    <xf numFmtId="0" fontId="20" fillId="46" borderId="19" xfId="0" applyFont="1" applyFill="1" applyBorder="1" applyAlignment="1">
      <alignment horizontal="left" vertical="center" wrapText="1" shrinkToFit="1"/>
    </xf>
    <xf numFmtId="0" fontId="72" fillId="46" borderId="19" xfId="0" applyFont="1" applyFill="1" applyBorder="1" applyAlignment="1">
      <alignment horizontal="left" vertical="center" wrapText="1" shrinkToFit="1"/>
    </xf>
    <xf numFmtId="0" fontId="22" fillId="49" borderId="19" xfId="74" applyFont="1" applyFill="1" applyBorder="1" applyAlignment="1">
      <alignment horizontal="left" vertical="center" wrapText="1"/>
      <protection/>
    </xf>
    <xf numFmtId="0" fontId="74" fillId="49" borderId="19" xfId="74" applyFont="1" applyFill="1" applyBorder="1" applyAlignment="1">
      <alignment horizontal="left" vertical="center" wrapText="1"/>
      <protection/>
    </xf>
    <xf numFmtId="0" fontId="28" fillId="49" borderId="19" xfId="0" applyFont="1" applyFill="1" applyBorder="1" applyAlignment="1">
      <alignment vertical="top" wrapText="1"/>
    </xf>
    <xf numFmtId="0" fontId="71" fillId="0" borderId="19" xfId="0" applyFont="1" applyBorder="1" applyAlignment="1">
      <alignment horizontal="left" vertical="top"/>
    </xf>
    <xf numFmtId="0" fontId="23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74" fillId="49" borderId="19" xfId="0" applyFont="1" applyFill="1" applyBorder="1" applyAlignment="1">
      <alignment horizontal="left" vertical="top" wrapText="1"/>
    </xf>
    <xf numFmtId="172" fontId="71" fillId="49" borderId="19" xfId="33" applyFont="1" applyFill="1" applyBorder="1" applyAlignment="1">
      <alignment horizontal="left" vertical="center" wrapText="1" shrinkToFit="1"/>
      <protection/>
    </xf>
    <xf numFmtId="3" fontId="72" fillId="46" borderId="20" xfId="0" applyNumberFormat="1" applyFont="1" applyFill="1" applyBorder="1" applyAlignment="1">
      <alignment horizontal="center" vertical="center"/>
    </xf>
    <xf numFmtId="3" fontId="72" fillId="46" borderId="19" xfId="0" applyNumberFormat="1" applyFont="1" applyFill="1" applyBorder="1" applyAlignment="1">
      <alignment horizontal="center" vertical="center"/>
    </xf>
    <xf numFmtId="172" fontId="71" fillId="46" borderId="19" xfId="33" applyFont="1" applyFill="1" applyBorder="1" applyAlignment="1">
      <alignment horizontal="left" vertical="center" shrinkToFit="1"/>
      <protection/>
    </xf>
    <xf numFmtId="0" fontId="26" fillId="46" borderId="22" xfId="0" applyNumberFormat="1" applyFont="1" applyFill="1" applyBorder="1" applyAlignment="1">
      <alignment horizontal="center" vertical="center" wrapText="1"/>
    </xf>
    <xf numFmtId="0" fontId="26" fillId="46" borderId="24" xfId="0" applyNumberFormat="1" applyFont="1" applyFill="1" applyBorder="1" applyAlignment="1">
      <alignment horizontal="center" vertical="center" wrapText="1"/>
    </xf>
    <xf numFmtId="0" fontId="57" fillId="46" borderId="24" xfId="52" applyNumberFormat="1" applyFill="1" applyBorder="1" applyAlignment="1" applyProtection="1">
      <alignment horizontal="center" vertical="center" wrapText="1"/>
      <protection/>
    </xf>
    <xf numFmtId="0" fontId="57" fillId="46" borderId="22" xfId="52" applyNumberFormat="1" applyFill="1" applyBorder="1" applyAlignment="1" applyProtection="1">
      <alignment horizontal="center" vertical="center" wrapText="1"/>
      <protection/>
    </xf>
    <xf numFmtId="0" fontId="75" fillId="46" borderId="22" xfId="0" applyNumberFormat="1" applyFont="1" applyFill="1" applyBorder="1" applyAlignment="1">
      <alignment horizontal="center" vertical="center" wrapText="1"/>
    </xf>
    <xf numFmtId="0" fontId="75" fillId="46" borderId="24" xfId="0" applyNumberFormat="1" applyFont="1" applyFill="1" applyBorder="1" applyAlignment="1">
      <alignment horizontal="center" vertical="center" wrapText="1"/>
    </xf>
    <xf numFmtId="0" fontId="75" fillId="46" borderId="23" xfId="0" applyNumberFormat="1" applyFont="1" applyFill="1" applyBorder="1" applyAlignment="1">
      <alignment horizontal="center"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12" xfId="71"/>
    <cellStyle name="Обычный 2" xfId="72"/>
    <cellStyle name="Обычный 3" xfId="73"/>
    <cellStyle name="Обычный 4" xfId="74"/>
    <cellStyle name="Обычный 5" xfId="75"/>
    <cellStyle name="Плохой" xfId="76"/>
    <cellStyle name="Плохой 2" xfId="77"/>
    <cellStyle name="Пояснение" xfId="78"/>
    <cellStyle name="Пояснение 2" xfId="79"/>
    <cellStyle name="Примечание" xfId="80"/>
    <cellStyle name="Примечание 2" xfId="81"/>
    <cellStyle name="Percent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  <cellStyle name="Хороший 2" xfId="9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7B7B7"/>
      <rgbColor rgb="00FFFFFF"/>
      <rgbColor rgb="00AAAAAA"/>
      <rgbColor rgb="00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nket@flava-event.com" TargetMode="External" /><Relationship Id="rId2" Type="http://schemas.openxmlformats.org/officeDocument/2006/relationships/hyperlink" Target="https://drive.google.com/drive/folders/1FNgRs3sGtlhYN4DG2atshigdLMagjrg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view="pageBreakPreview" zoomScale="90" zoomScaleNormal="90" zoomScaleSheetLayoutView="90" zoomScalePageLayoutView="0" workbookViewId="0" topLeftCell="A96">
      <selection activeCell="E7" sqref="E7"/>
    </sheetView>
  </sheetViews>
  <sheetFormatPr defaultColWidth="14.421875" defaultRowHeight="19.5" customHeight="1"/>
  <cols>
    <col min="1" max="1" width="95.8515625" style="40" customWidth="1"/>
    <col min="2" max="2" width="15.421875" style="29" customWidth="1"/>
    <col min="3" max="4" width="14.421875" style="29" customWidth="1"/>
    <col min="5" max="7" width="14.421875" style="28" customWidth="1"/>
    <col min="8" max="16384" width="14.421875" style="1" customWidth="1"/>
  </cols>
  <sheetData>
    <row r="1" spans="1:7" ht="45" customHeight="1">
      <c r="A1" s="35" t="s">
        <v>48</v>
      </c>
      <c r="B1" s="64">
        <v>84952557060</v>
      </c>
      <c r="C1" s="65"/>
      <c r="D1" s="66" t="s">
        <v>47</v>
      </c>
      <c r="E1" s="66"/>
      <c r="F1" s="47"/>
      <c r="G1" s="48"/>
    </row>
    <row r="2" spans="1:7" ht="45" customHeight="1">
      <c r="A2" s="49" t="s">
        <v>50</v>
      </c>
      <c r="B2" s="67" t="s">
        <v>51</v>
      </c>
      <c r="C2" s="65"/>
      <c r="D2" s="65"/>
      <c r="E2" s="65"/>
      <c r="F2" s="47"/>
      <c r="G2" s="48"/>
    </row>
    <row r="3" spans="1:7" ht="19.5" customHeight="1">
      <c r="A3" s="41" t="s">
        <v>25</v>
      </c>
      <c r="B3" s="3" t="s">
        <v>2</v>
      </c>
      <c r="C3" s="4" t="s">
        <v>1</v>
      </c>
      <c r="D3" s="3" t="s">
        <v>13</v>
      </c>
      <c r="E3" s="9" t="s">
        <v>12</v>
      </c>
      <c r="F3" s="5"/>
      <c r="G3" s="5"/>
    </row>
    <row r="4" spans="1:7" ht="19.5" customHeight="1">
      <c r="A4" s="2"/>
      <c r="B4" s="16" t="s">
        <v>46</v>
      </c>
      <c r="C4" s="6" t="s">
        <v>49</v>
      </c>
      <c r="D4" s="5" t="s">
        <v>26</v>
      </c>
      <c r="E4" s="46" t="s">
        <v>27</v>
      </c>
      <c r="F4" s="7"/>
      <c r="G4" s="7"/>
    </row>
    <row r="5" spans="1:7" ht="19.5" customHeight="1">
      <c r="A5" s="42" t="s">
        <v>44</v>
      </c>
      <c r="B5" s="46">
        <v>100</v>
      </c>
      <c r="C5" s="6"/>
      <c r="D5" s="5"/>
      <c r="E5" s="16"/>
      <c r="F5" s="7"/>
      <c r="G5" s="7"/>
    </row>
    <row r="6" spans="1:7" ht="19.5" customHeight="1">
      <c r="A6" s="42" t="s">
        <v>32</v>
      </c>
      <c r="B6" s="16">
        <f>D110</f>
        <v>0</v>
      </c>
      <c r="C6" s="6"/>
      <c r="D6" s="5"/>
      <c r="E6" s="16"/>
      <c r="F6" s="7"/>
      <c r="G6" s="7"/>
    </row>
    <row r="7" spans="1:7" ht="19.5" customHeight="1">
      <c r="A7" s="42" t="s">
        <v>52</v>
      </c>
      <c r="B7" s="16">
        <f>G109</f>
        <v>0</v>
      </c>
      <c r="C7" s="6"/>
      <c r="D7" s="5"/>
      <c r="E7" s="16"/>
      <c r="F7" s="7"/>
      <c r="G7" s="7"/>
    </row>
    <row r="8" spans="1:7" ht="19.5" customHeight="1">
      <c r="A8" s="42" t="s">
        <v>45</v>
      </c>
      <c r="B8" s="16">
        <f>B7*0.1</f>
        <v>0</v>
      </c>
      <c r="C8" s="6"/>
      <c r="D8" s="5"/>
      <c r="E8" s="16"/>
      <c r="F8" s="7"/>
      <c r="G8" s="7"/>
    </row>
    <row r="9" spans="1:7" ht="19.5" customHeight="1">
      <c r="A9" s="42" t="s">
        <v>0</v>
      </c>
      <c r="B9" s="16">
        <f>SUM(B7:B8)</f>
        <v>0</v>
      </c>
      <c r="C9" s="6"/>
      <c r="D9" s="5"/>
      <c r="E9" s="16"/>
      <c r="F9" s="7"/>
      <c r="G9" s="7"/>
    </row>
    <row r="10" spans="1:7" ht="19.5" customHeight="1">
      <c r="A10" s="68" t="s">
        <v>85</v>
      </c>
      <c r="B10" s="69"/>
      <c r="C10" s="69"/>
      <c r="D10" s="69"/>
      <c r="E10" s="69"/>
      <c r="F10" s="69"/>
      <c r="G10" s="70"/>
    </row>
    <row r="11" spans="1:7" ht="39" customHeight="1">
      <c r="A11" s="18" t="s">
        <v>3</v>
      </c>
      <c r="B11" s="8" t="s">
        <v>54</v>
      </c>
      <c r="C11" s="8" t="s">
        <v>11</v>
      </c>
      <c r="D11" s="50" t="s">
        <v>55</v>
      </c>
      <c r="E11" s="50" t="s">
        <v>56</v>
      </c>
      <c r="F11" s="9" t="s">
        <v>57</v>
      </c>
      <c r="G11" s="9" t="s">
        <v>58</v>
      </c>
    </row>
    <row r="12" spans="1:7" s="12" customFormat="1" ht="19.5" customHeight="1">
      <c r="A12" s="19" t="s">
        <v>6</v>
      </c>
      <c r="B12" s="10"/>
      <c r="C12" s="10"/>
      <c r="D12" s="10"/>
      <c r="E12" s="11"/>
      <c r="F12" s="11"/>
      <c r="G12" s="11"/>
    </row>
    <row r="13" spans="1:7" ht="19.5" customHeight="1">
      <c r="A13" s="20" t="s">
        <v>14</v>
      </c>
      <c r="B13" s="21">
        <v>750</v>
      </c>
      <c r="C13" s="5">
        <v>0</v>
      </c>
      <c r="D13" s="13">
        <f>B13*C13</f>
        <v>0</v>
      </c>
      <c r="E13" s="11">
        <f>C13*B13/$B$5</f>
        <v>0</v>
      </c>
      <c r="F13" s="33">
        <v>12337</v>
      </c>
      <c r="G13" s="16">
        <f>C13*F13</f>
        <v>0</v>
      </c>
    </row>
    <row r="14" spans="1:7" ht="19.5" customHeight="1">
      <c r="A14" s="20" t="s">
        <v>15</v>
      </c>
      <c r="B14" s="21">
        <v>750</v>
      </c>
      <c r="C14" s="5">
        <v>0</v>
      </c>
      <c r="D14" s="13">
        <f>B14*C14</f>
        <v>0</v>
      </c>
      <c r="E14" s="11">
        <f>C14*B14/$B$5</f>
        <v>0</v>
      </c>
      <c r="F14" s="33">
        <v>1925</v>
      </c>
      <c r="G14" s="16">
        <f>C14*F14</f>
        <v>0</v>
      </c>
    </row>
    <row r="15" spans="1:7" ht="19.5" customHeight="1">
      <c r="A15" s="20" t="s">
        <v>16</v>
      </c>
      <c r="B15" s="21">
        <v>750</v>
      </c>
      <c r="C15" s="5">
        <v>0</v>
      </c>
      <c r="D15" s="13">
        <f>B15*C15</f>
        <v>0</v>
      </c>
      <c r="E15" s="11">
        <f>C15*B15/$B$5</f>
        <v>0</v>
      </c>
      <c r="F15" s="33">
        <v>1740</v>
      </c>
      <c r="G15" s="16">
        <f>C15*F15</f>
        <v>0</v>
      </c>
    </row>
    <row r="16" spans="1:7" ht="19.5" customHeight="1">
      <c r="A16" s="20" t="s">
        <v>97</v>
      </c>
      <c r="B16" s="21">
        <v>750</v>
      </c>
      <c r="C16" s="5">
        <v>0</v>
      </c>
      <c r="D16" s="13">
        <f aca="true" t="shared" si="0" ref="D16:D24">B16*C16</f>
        <v>0</v>
      </c>
      <c r="E16" s="11">
        <f aca="true" t="shared" si="1" ref="E16:E24">C16*B16/$B$5</f>
        <v>0</v>
      </c>
      <c r="F16" s="33">
        <v>1220</v>
      </c>
      <c r="G16" s="16">
        <f aca="true" t="shared" si="2" ref="G16:G24">C16*F16</f>
        <v>0</v>
      </c>
    </row>
    <row r="17" spans="1:7" ht="19.5" customHeight="1">
      <c r="A17" s="20" t="s">
        <v>96</v>
      </c>
      <c r="B17" s="21">
        <v>750</v>
      </c>
      <c r="C17" s="5">
        <v>0</v>
      </c>
      <c r="D17" s="13">
        <f t="shared" si="0"/>
        <v>0</v>
      </c>
      <c r="E17" s="11">
        <f t="shared" si="1"/>
        <v>0</v>
      </c>
      <c r="F17" s="33">
        <v>1330</v>
      </c>
      <c r="G17" s="16">
        <f t="shared" si="2"/>
        <v>0</v>
      </c>
    </row>
    <row r="18" spans="1:7" ht="19.5" customHeight="1">
      <c r="A18" s="20" t="s">
        <v>95</v>
      </c>
      <c r="B18" s="21">
        <v>750</v>
      </c>
      <c r="C18" s="5">
        <v>0</v>
      </c>
      <c r="D18" s="13">
        <f t="shared" si="0"/>
        <v>0</v>
      </c>
      <c r="E18" s="11">
        <f t="shared" si="1"/>
        <v>0</v>
      </c>
      <c r="F18" s="33">
        <v>1430</v>
      </c>
      <c r="G18" s="16">
        <f t="shared" si="2"/>
        <v>0</v>
      </c>
    </row>
    <row r="19" spans="1:7" ht="19.5" customHeight="1">
      <c r="A19" s="20" t="s">
        <v>94</v>
      </c>
      <c r="B19" s="21">
        <v>750</v>
      </c>
      <c r="C19" s="5">
        <v>0</v>
      </c>
      <c r="D19" s="13">
        <f t="shared" si="0"/>
        <v>0</v>
      </c>
      <c r="E19" s="11">
        <f t="shared" si="1"/>
        <v>0</v>
      </c>
      <c r="F19" s="33">
        <v>1640</v>
      </c>
      <c r="G19" s="16">
        <f t="shared" si="2"/>
        <v>0</v>
      </c>
    </row>
    <row r="20" spans="1:7" ht="19.5" customHeight="1">
      <c r="A20" s="20" t="s">
        <v>93</v>
      </c>
      <c r="B20" s="21">
        <v>750</v>
      </c>
      <c r="C20" s="5">
        <v>0</v>
      </c>
      <c r="D20" s="13">
        <f t="shared" si="0"/>
        <v>0</v>
      </c>
      <c r="E20" s="11">
        <f t="shared" si="1"/>
        <v>0</v>
      </c>
      <c r="F20" s="33">
        <v>1210</v>
      </c>
      <c r="G20" s="16">
        <f t="shared" si="2"/>
        <v>0</v>
      </c>
    </row>
    <row r="21" spans="1:7" ht="19.5" customHeight="1">
      <c r="A21" s="20" t="s">
        <v>92</v>
      </c>
      <c r="B21" s="21">
        <v>750</v>
      </c>
      <c r="C21" s="5">
        <v>0</v>
      </c>
      <c r="D21" s="13">
        <f t="shared" si="0"/>
        <v>0</v>
      </c>
      <c r="E21" s="11">
        <f t="shared" si="1"/>
        <v>0</v>
      </c>
      <c r="F21" s="33">
        <v>1210</v>
      </c>
      <c r="G21" s="16">
        <f t="shared" si="2"/>
        <v>0</v>
      </c>
    </row>
    <row r="22" spans="1:7" ht="19.5" customHeight="1">
      <c r="A22" s="20" t="s">
        <v>91</v>
      </c>
      <c r="B22" s="21">
        <v>750</v>
      </c>
      <c r="C22" s="5">
        <v>0</v>
      </c>
      <c r="D22" s="13">
        <f t="shared" si="0"/>
        <v>0</v>
      </c>
      <c r="E22" s="11">
        <f t="shared" si="1"/>
        <v>0</v>
      </c>
      <c r="F22" s="33">
        <v>1690</v>
      </c>
      <c r="G22" s="16">
        <f t="shared" si="2"/>
        <v>0</v>
      </c>
    </row>
    <row r="23" spans="1:7" ht="19.5" customHeight="1">
      <c r="A23" s="20" t="s">
        <v>90</v>
      </c>
      <c r="B23" s="21">
        <v>750</v>
      </c>
      <c r="C23" s="5">
        <v>0</v>
      </c>
      <c r="D23" s="13">
        <f t="shared" si="0"/>
        <v>0</v>
      </c>
      <c r="E23" s="11">
        <f t="shared" si="1"/>
        <v>0</v>
      </c>
      <c r="F23" s="33">
        <v>1650</v>
      </c>
      <c r="G23" s="16">
        <f t="shared" si="2"/>
        <v>0</v>
      </c>
    </row>
    <row r="24" spans="1:7" ht="19.5" customHeight="1">
      <c r="A24" s="20" t="s">
        <v>89</v>
      </c>
      <c r="B24" s="21">
        <v>750</v>
      </c>
      <c r="C24" s="5">
        <v>0</v>
      </c>
      <c r="D24" s="13">
        <f t="shared" si="0"/>
        <v>0</v>
      </c>
      <c r="E24" s="11">
        <f t="shared" si="1"/>
        <v>0</v>
      </c>
      <c r="F24" s="33">
        <v>1650</v>
      </c>
      <c r="G24" s="16">
        <f t="shared" si="2"/>
        <v>0</v>
      </c>
    </row>
    <row r="25" spans="1:7" ht="19.5" customHeight="1">
      <c r="A25" s="20" t="s">
        <v>17</v>
      </c>
      <c r="B25" s="21">
        <v>750</v>
      </c>
      <c r="C25" s="5">
        <v>0</v>
      </c>
      <c r="D25" s="13">
        <f>B25*C25</f>
        <v>0</v>
      </c>
      <c r="E25" s="11">
        <f>C25*B25/$B$5</f>
        <v>0</v>
      </c>
      <c r="F25" s="33">
        <v>2460</v>
      </c>
      <c r="G25" s="16">
        <f>C25*F25</f>
        <v>0</v>
      </c>
    </row>
    <row r="26" spans="1:7" ht="19.5" customHeight="1">
      <c r="A26" s="22" t="s">
        <v>7</v>
      </c>
      <c r="B26" s="21"/>
      <c r="C26" s="5"/>
      <c r="D26" s="13"/>
      <c r="E26" s="11"/>
      <c r="F26" s="33"/>
      <c r="G26" s="16"/>
    </row>
    <row r="27" spans="1:7" ht="19.5" customHeight="1">
      <c r="A27" s="51" t="s">
        <v>18</v>
      </c>
      <c r="B27" s="21">
        <v>750</v>
      </c>
      <c r="C27" s="5">
        <v>0</v>
      </c>
      <c r="D27" s="13">
        <f>B27*C27</f>
        <v>0</v>
      </c>
      <c r="E27" s="11">
        <f>C27*B27/$B$5</f>
        <v>0</v>
      </c>
      <c r="F27" s="33">
        <v>2890</v>
      </c>
      <c r="G27" s="16">
        <f>C27*F27</f>
        <v>0</v>
      </c>
    </row>
    <row r="28" spans="1:7" ht="19.5" customHeight="1">
      <c r="A28" s="51" t="s">
        <v>19</v>
      </c>
      <c r="B28" s="21">
        <v>750</v>
      </c>
      <c r="C28" s="5">
        <v>0</v>
      </c>
      <c r="D28" s="13">
        <f>B28*C28</f>
        <v>0</v>
      </c>
      <c r="E28" s="11">
        <f>C28*B28/$B$5</f>
        <v>0</v>
      </c>
      <c r="F28" s="62">
        <v>2210</v>
      </c>
      <c r="G28" s="16">
        <f>C28*F28</f>
        <v>0</v>
      </c>
    </row>
    <row r="29" spans="1:7" ht="19.5" customHeight="1">
      <c r="A29" s="51" t="s">
        <v>98</v>
      </c>
      <c r="B29" s="21">
        <v>750</v>
      </c>
      <c r="C29" s="5">
        <v>0</v>
      </c>
      <c r="D29" s="13">
        <f aca="true" t="shared" si="3" ref="D29:D40">B29*C29</f>
        <v>0</v>
      </c>
      <c r="E29" s="11">
        <f aca="true" t="shared" si="4" ref="E29:E40">C29*B29/$B$5</f>
        <v>0</v>
      </c>
      <c r="F29" s="62">
        <v>1420</v>
      </c>
      <c r="G29" s="16">
        <f aca="true" t="shared" si="5" ref="G29:G40">C29*F29</f>
        <v>0</v>
      </c>
    </row>
    <row r="30" spans="1:7" ht="19.5" customHeight="1">
      <c r="A30" s="51" t="s">
        <v>99</v>
      </c>
      <c r="B30" s="21">
        <v>750</v>
      </c>
      <c r="C30" s="5">
        <v>0</v>
      </c>
      <c r="D30" s="13">
        <f t="shared" si="3"/>
        <v>0</v>
      </c>
      <c r="E30" s="11">
        <f t="shared" si="4"/>
        <v>0</v>
      </c>
      <c r="F30" s="62">
        <v>1330</v>
      </c>
      <c r="G30" s="16">
        <f t="shared" si="5"/>
        <v>0</v>
      </c>
    </row>
    <row r="31" spans="1:7" ht="19.5" customHeight="1">
      <c r="A31" s="51" t="s">
        <v>100</v>
      </c>
      <c r="B31" s="21">
        <v>750</v>
      </c>
      <c r="C31" s="5">
        <v>0</v>
      </c>
      <c r="D31" s="13">
        <f t="shared" si="3"/>
        <v>0</v>
      </c>
      <c r="E31" s="11">
        <f t="shared" si="4"/>
        <v>0</v>
      </c>
      <c r="F31" s="62">
        <v>1380</v>
      </c>
      <c r="G31" s="16">
        <f t="shared" si="5"/>
        <v>0</v>
      </c>
    </row>
    <row r="32" spans="1:7" ht="19.5" customHeight="1">
      <c r="A32" s="51" t="s">
        <v>101</v>
      </c>
      <c r="B32" s="21">
        <v>750</v>
      </c>
      <c r="C32" s="5">
        <v>0</v>
      </c>
      <c r="D32" s="13">
        <f t="shared" si="3"/>
        <v>0</v>
      </c>
      <c r="E32" s="11">
        <f t="shared" si="4"/>
        <v>0</v>
      </c>
      <c r="F32" s="62">
        <v>1500</v>
      </c>
      <c r="G32" s="16">
        <f t="shared" si="5"/>
        <v>0</v>
      </c>
    </row>
    <row r="33" spans="1:7" ht="19.5" customHeight="1">
      <c r="A33" s="51" t="s">
        <v>102</v>
      </c>
      <c r="B33" s="21">
        <v>750</v>
      </c>
      <c r="C33" s="5">
        <v>0</v>
      </c>
      <c r="D33" s="13">
        <f t="shared" si="3"/>
        <v>0</v>
      </c>
      <c r="E33" s="11">
        <f t="shared" si="4"/>
        <v>0</v>
      </c>
      <c r="F33" s="61">
        <v>1670</v>
      </c>
      <c r="G33" s="16">
        <f t="shared" si="5"/>
        <v>0</v>
      </c>
    </row>
    <row r="34" spans="1:7" ht="19.5" customHeight="1">
      <c r="A34" s="51" t="s">
        <v>103</v>
      </c>
      <c r="B34" s="21">
        <v>750</v>
      </c>
      <c r="C34" s="5">
        <v>0</v>
      </c>
      <c r="D34" s="13">
        <f t="shared" si="3"/>
        <v>0</v>
      </c>
      <c r="E34" s="11">
        <f t="shared" si="4"/>
        <v>0</v>
      </c>
      <c r="F34" s="62">
        <v>1670</v>
      </c>
      <c r="G34" s="16">
        <f t="shared" si="5"/>
        <v>0</v>
      </c>
    </row>
    <row r="35" spans="1:7" ht="19.5" customHeight="1">
      <c r="A35" s="51" t="s">
        <v>104</v>
      </c>
      <c r="B35" s="21">
        <v>750</v>
      </c>
      <c r="C35" s="5">
        <v>0</v>
      </c>
      <c r="D35" s="13">
        <f t="shared" si="3"/>
        <v>0</v>
      </c>
      <c r="E35" s="11">
        <f t="shared" si="4"/>
        <v>0</v>
      </c>
      <c r="F35" s="62">
        <v>1650</v>
      </c>
      <c r="G35" s="16">
        <f t="shared" si="5"/>
        <v>0</v>
      </c>
    </row>
    <row r="36" spans="1:7" ht="19.5" customHeight="1">
      <c r="A36" s="51" t="s">
        <v>105</v>
      </c>
      <c r="B36" s="21">
        <v>750</v>
      </c>
      <c r="C36" s="5">
        <v>0</v>
      </c>
      <c r="D36" s="13">
        <f t="shared" si="3"/>
        <v>0</v>
      </c>
      <c r="E36" s="11">
        <f t="shared" si="4"/>
        <v>0</v>
      </c>
      <c r="F36" s="62">
        <v>1390</v>
      </c>
      <c r="G36" s="16">
        <f t="shared" si="5"/>
        <v>0</v>
      </c>
    </row>
    <row r="37" spans="1:7" ht="19.5" customHeight="1">
      <c r="A37" s="51" t="s">
        <v>106</v>
      </c>
      <c r="B37" s="21">
        <v>750</v>
      </c>
      <c r="C37" s="5">
        <v>0</v>
      </c>
      <c r="D37" s="13">
        <f t="shared" si="3"/>
        <v>0</v>
      </c>
      <c r="E37" s="11">
        <f t="shared" si="4"/>
        <v>0</v>
      </c>
      <c r="F37" s="62">
        <v>1600</v>
      </c>
      <c r="G37" s="16">
        <f t="shared" si="5"/>
        <v>0</v>
      </c>
    </row>
    <row r="38" spans="1:7" ht="19.5" customHeight="1">
      <c r="A38" s="51" t="s">
        <v>107</v>
      </c>
      <c r="B38" s="21">
        <v>750</v>
      </c>
      <c r="C38" s="5">
        <v>0</v>
      </c>
      <c r="D38" s="13">
        <f t="shared" si="3"/>
        <v>0</v>
      </c>
      <c r="E38" s="11">
        <f t="shared" si="4"/>
        <v>0</v>
      </c>
      <c r="F38" s="62">
        <v>1250</v>
      </c>
      <c r="G38" s="16">
        <f t="shared" si="5"/>
        <v>0</v>
      </c>
    </row>
    <row r="39" spans="1:7" ht="19.5" customHeight="1">
      <c r="A39" s="51" t="s">
        <v>108</v>
      </c>
      <c r="B39" s="21">
        <v>750</v>
      </c>
      <c r="C39" s="5">
        <v>0</v>
      </c>
      <c r="D39" s="13">
        <f t="shared" si="3"/>
        <v>0</v>
      </c>
      <c r="E39" s="11">
        <f t="shared" si="4"/>
        <v>0</v>
      </c>
      <c r="F39" s="62">
        <v>1630</v>
      </c>
      <c r="G39" s="16">
        <f t="shared" si="5"/>
        <v>0</v>
      </c>
    </row>
    <row r="40" spans="1:7" ht="19.5" customHeight="1">
      <c r="A40" s="51" t="s">
        <v>109</v>
      </c>
      <c r="B40" s="21">
        <v>750</v>
      </c>
      <c r="C40" s="5">
        <v>0</v>
      </c>
      <c r="D40" s="13">
        <f t="shared" si="3"/>
        <v>0</v>
      </c>
      <c r="E40" s="11">
        <f t="shared" si="4"/>
        <v>0</v>
      </c>
      <c r="F40" s="62">
        <v>1650</v>
      </c>
      <c r="G40" s="16">
        <f t="shared" si="5"/>
        <v>0</v>
      </c>
    </row>
    <row r="41" spans="1:7" ht="19.5" customHeight="1">
      <c r="A41" s="20" t="s">
        <v>20</v>
      </c>
      <c r="B41" s="21">
        <v>750</v>
      </c>
      <c r="C41" s="5">
        <v>0</v>
      </c>
      <c r="D41" s="13">
        <f>B41*C41</f>
        <v>0</v>
      </c>
      <c r="E41" s="11">
        <f>C41*B41/$B$5</f>
        <v>0</v>
      </c>
      <c r="F41" s="33">
        <v>2200</v>
      </c>
      <c r="G41" s="16">
        <f>C41*F41</f>
        <v>0</v>
      </c>
    </row>
    <row r="42" spans="1:7" ht="19.5" customHeight="1">
      <c r="A42" s="20" t="s">
        <v>86</v>
      </c>
      <c r="B42" s="21">
        <v>750</v>
      </c>
      <c r="C42" s="5">
        <v>0</v>
      </c>
      <c r="D42" s="13">
        <f>B42*C42</f>
        <v>0</v>
      </c>
      <c r="E42" s="11">
        <f>C42*B42/$B$5</f>
        <v>0</v>
      </c>
      <c r="F42" s="33">
        <v>2975</v>
      </c>
      <c r="G42" s="16">
        <f>C42*F42</f>
        <v>0</v>
      </c>
    </row>
    <row r="43" spans="1:7" ht="19.5" customHeight="1">
      <c r="A43" s="60" t="s">
        <v>88</v>
      </c>
      <c r="B43" s="21">
        <v>750</v>
      </c>
      <c r="C43" s="5">
        <v>0</v>
      </c>
      <c r="D43" s="13">
        <f>B43*C43</f>
        <v>0</v>
      </c>
      <c r="E43" s="11">
        <f>C43*B43/$B$5</f>
        <v>0</v>
      </c>
      <c r="F43" s="33">
        <v>2410</v>
      </c>
      <c r="G43" s="16">
        <f>C43*F43</f>
        <v>0</v>
      </c>
    </row>
    <row r="44" spans="1:7" ht="19.5" customHeight="1">
      <c r="A44" s="22" t="s">
        <v>8</v>
      </c>
      <c r="B44" s="21"/>
      <c r="C44" s="5"/>
      <c r="D44" s="13"/>
      <c r="E44" s="11"/>
      <c r="F44" s="33"/>
      <c r="G44" s="16"/>
    </row>
    <row r="45" spans="1:7" ht="19.5" customHeight="1">
      <c r="A45" s="52" t="s">
        <v>21</v>
      </c>
      <c r="B45" s="21">
        <v>750</v>
      </c>
      <c r="C45" s="5">
        <v>0</v>
      </c>
      <c r="D45" s="13">
        <f aca="true" t="shared" si="6" ref="D45:D64">B45*C45</f>
        <v>0</v>
      </c>
      <c r="E45" s="11">
        <f>C45*B45/$B$5</f>
        <v>0</v>
      </c>
      <c r="F45" s="33">
        <v>3440</v>
      </c>
      <c r="G45" s="16">
        <f aca="true" t="shared" si="7" ref="G45:G64">C45*F45</f>
        <v>0</v>
      </c>
    </row>
    <row r="46" spans="1:7" ht="19.5" customHeight="1">
      <c r="A46" s="52" t="s">
        <v>115</v>
      </c>
      <c r="B46" s="21">
        <v>750</v>
      </c>
      <c r="C46" s="5">
        <v>0</v>
      </c>
      <c r="D46" s="13">
        <f t="shared" si="6"/>
        <v>0</v>
      </c>
      <c r="E46" s="11">
        <f aca="true" t="shared" si="8" ref="E46:E60">C46*B46/$B$5</f>
        <v>0</v>
      </c>
      <c r="F46" s="33">
        <v>1690</v>
      </c>
      <c r="G46" s="16">
        <f t="shared" si="7"/>
        <v>0</v>
      </c>
    </row>
    <row r="47" spans="1:7" ht="19.5" customHeight="1">
      <c r="A47" s="52" t="s">
        <v>114</v>
      </c>
      <c r="B47" s="21">
        <v>750</v>
      </c>
      <c r="C47" s="5">
        <v>0</v>
      </c>
      <c r="D47" s="13">
        <f t="shared" si="6"/>
        <v>0</v>
      </c>
      <c r="E47" s="11">
        <f t="shared" si="8"/>
        <v>0</v>
      </c>
      <c r="F47" s="33">
        <v>1390</v>
      </c>
      <c r="G47" s="16">
        <f t="shared" si="7"/>
        <v>0</v>
      </c>
    </row>
    <row r="48" spans="1:7" ht="19.5" customHeight="1">
      <c r="A48" s="52" t="s">
        <v>113</v>
      </c>
      <c r="B48" s="21">
        <v>750</v>
      </c>
      <c r="C48" s="5">
        <v>0</v>
      </c>
      <c r="D48" s="13">
        <f t="shared" si="6"/>
        <v>0</v>
      </c>
      <c r="E48" s="11">
        <f t="shared" si="8"/>
        <v>0</v>
      </c>
      <c r="F48" s="33">
        <v>1390</v>
      </c>
      <c r="G48" s="16">
        <f t="shared" si="7"/>
        <v>0</v>
      </c>
    </row>
    <row r="49" spans="1:7" ht="19.5" customHeight="1">
      <c r="A49" s="52" t="s">
        <v>112</v>
      </c>
      <c r="B49" s="21">
        <v>750</v>
      </c>
      <c r="C49" s="5">
        <v>0</v>
      </c>
      <c r="D49" s="13">
        <f t="shared" si="6"/>
        <v>0</v>
      </c>
      <c r="E49" s="11">
        <f t="shared" si="8"/>
        <v>0</v>
      </c>
      <c r="F49" s="33">
        <v>1600</v>
      </c>
      <c r="G49" s="16">
        <f t="shared" si="7"/>
        <v>0</v>
      </c>
    </row>
    <row r="50" spans="1:7" ht="19.5" customHeight="1">
      <c r="A50" s="52" t="s">
        <v>111</v>
      </c>
      <c r="B50" s="21">
        <v>750</v>
      </c>
      <c r="C50" s="5">
        <v>0</v>
      </c>
      <c r="D50" s="13">
        <f t="shared" si="6"/>
        <v>0</v>
      </c>
      <c r="E50" s="11">
        <f t="shared" si="8"/>
        <v>0</v>
      </c>
      <c r="F50" s="33">
        <v>1690</v>
      </c>
      <c r="G50" s="16">
        <f t="shared" si="7"/>
        <v>0</v>
      </c>
    </row>
    <row r="51" spans="1:7" ht="19.5" customHeight="1">
      <c r="A51" s="52" t="s">
        <v>110</v>
      </c>
      <c r="B51" s="21">
        <v>750</v>
      </c>
      <c r="C51" s="5">
        <v>0</v>
      </c>
      <c r="D51" s="13">
        <f t="shared" si="6"/>
        <v>0</v>
      </c>
      <c r="E51" s="11">
        <f t="shared" si="8"/>
        <v>0</v>
      </c>
      <c r="F51" s="33">
        <v>1670</v>
      </c>
      <c r="G51" s="16">
        <f t="shared" si="7"/>
        <v>0</v>
      </c>
    </row>
    <row r="52" spans="1:7" ht="19.5" customHeight="1">
      <c r="A52" s="20" t="s">
        <v>87</v>
      </c>
      <c r="B52" s="21">
        <v>750</v>
      </c>
      <c r="C52" s="5">
        <v>0</v>
      </c>
      <c r="D52" s="13">
        <f t="shared" si="6"/>
        <v>0</v>
      </c>
      <c r="E52" s="11">
        <f t="shared" si="8"/>
        <v>0</v>
      </c>
      <c r="F52" s="33">
        <v>2250</v>
      </c>
      <c r="G52" s="16">
        <f t="shared" si="7"/>
        <v>0</v>
      </c>
    </row>
    <row r="53" spans="1:7" ht="19.5" customHeight="1">
      <c r="A53" s="20" t="s">
        <v>22</v>
      </c>
      <c r="B53" s="21">
        <v>750</v>
      </c>
      <c r="C53" s="5">
        <v>0</v>
      </c>
      <c r="D53" s="13">
        <f t="shared" si="6"/>
        <v>0</v>
      </c>
      <c r="E53" s="11">
        <f t="shared" si="8"/>
        <v>0</v>
      </c>
      <c r="F53" s="33">
        <v>1990</v>
      </c>
      <c r="G53" s="16">
        <f t="shared" si="7"/>
        <v>0</v>
      </c>
    </row>
    <row r="54" spans="1:7" ht="19.5" customHeight="1">
      <c r="A54" s="20" t="s">
        <v>122</v>
      </c>
      <c r="B54" s="21">
        <v>750</v>
      </c>
      <c r="C54" s="5">
        <v>0</v>
      </c>
      <c r="D54" s="13">
        <f t="shared" si="6"/>
        <v>0</v>
      </c>
      <c r="E54" s="11">
        <f t="shared" si="8"/>
        <v>0</v>
      </c>
      <c r="F54" s="33">
        <v>1610</v>
      </c>
      <c r="G54" s="16">
        <f t="shared" si="7"/>
        <v>0</v>
      </c>
    </row>
    <row r="55" spans="1:7" ht="19.5" customHeight="1">
      <c r="A55" s="20" t="s">
        <v>121</v>
      </c>
      <c r="B55" s="21">
        <v>750</v>
      </c>
      <c r="C55" s="5">
        <v>0</v>
      </c>
      <c r="D55" s="13">
        <f t="shared" si="6"/>
        <v>0</v>
      </c>
      <c r="E55" s="11">
        <f t="shared" si="8"/>
        <v>0</v>
      </c>
      <c r="F55" s="33">
        <v>1680</v>
      </c>
      <c r="G55" s="16">
        <f t="shared" si="7"/>
        <v>0</v>
      </c>
    </row>
    <row r="56" spans="1:7" ht="19.5" customHeight="1">
      <c r="A56" s="20" t="s">
        <v>119</v>
      </c>
      <c r="B56" s="21">
        <v>750</v>
      </c>
      <c r="C56" s="5">
        <v>0</v>
      </c>
      <c r="D56" s="13">
        <f t="shared" si="6"/>
        <v>0</v>
      </c>
      <c r="E56" s="11">
        <f t="shared" si="8"/>
        <v>0</v>
      </c>
      <c r="F56" s="33">
        <v>1445</v>
      </c>
      <c r="G56" s="16">
        <f t="shared" si="7"/>
        <v>0</v>
      </c>
    </row>
    <row r="57" spans="1:7" ht="19.5" customHeight="1">
      <c r="A57" s="20" t="s">
        <v>120</v>
      </c>
      <c r="B57" s="21">
        <v>750</v>
      </c>
      <c r="C57" s="5">
        <v>0</v>
      </c>
      <c r="D57" s="13">
        <f t="shared" si="6"/>
        <v>0</v>
      </c>
      <c r="E57" s="11">
        <f t="shared" si="8"/>
        <v>0</v>
      </c>
      <c r="F57" s="33">
        <v>1445</v>
      </c>
      <c r="G57" s="16">
        <f t="shared" si="7"/>
        <v>0</v>
      </c>
    </row>
    <row r="58" spans="1:7" ht="19.5" customHeight="1">
      <c r="A58" s="63" t="s">
        <v>116</v>
      </c>
      <c r="B58" s="21">
        <v>750</v>
      </c>
      <c r="C58" s="5">
        <v>0</v>
      </c>
      <c r="D58" s="13">
        <f t="shared" si="6"/>
        <v>0</v>
      </c>
      <c r="E58" s="11">
        <f t="shared" si="8"/>
        <v>0</v>
      </c>
      <c r="F58" s="33">
        <v>1300</v>
      </c>
      <c r="G58" s="16">
        <f t="shared" si="7"/>
        <v>0</v>
      </c>
    </row>
    <row r="59" spans="1:7" ht="19.5" customHeight="1">
      <c r="A59" s="20" t="s">
        <v>117</v>
      </c>
      <c r="B59" s="21">
        <v>750</v>
      </c>
      <c r="C59" s="5">
        <v>0</v>
      </c>
      <c r="D59" s="13">
        <f t="shared" si="6"/>
        <v>0</v>
      </c>
      <c r="E59" s="11">
        <f t="shared" si="8"/>
        <v>0</v>
      </c>
      <c r="F59" s="33">
        <v>1560</v>
      </c>
      <c r="G59" s="16">
        <f t="shared" si="7"/>
        <v>0</v>
      </c>
    </row>
    <row r="60" spans="1:7" ht="19.5" customHeight="1">
      <c r="A60" s="20" t="s">
        <v>118</v>
      </c>
      <c r="B60" s="21">
        <v>750</v>
      </c>
      <c r="C60" s="5">
        <v>0</v>
      </c>
      <c r="D60" s="13">
        <f t="shared" si="6"/>
        <v>0</v>
      </c>
      <c r="E60" s="11">
        <f t="shared" si="8"/>
        <v>0</v>
      </c>
      <c r="F60" s="33">
        <v>1350</v>
      </c>
      <c r="G60" s="16">
        <f t="shared" si="7"/>
        <v>0</v>
      </c>
    </row>
    <row r="61" spans="1:7" ht="19.5" customHeight="1">
      <c r="A61" s="23" t="s">
        <v>23</v>
      </c>
      <c r="B61" s="13"/>
      <c r="C61" s="13"/>
      <c r="D61" s="13"/>
      <c r="E61" s="16"/>
      <c r="F61" s="16"/>
      <c r="G61" s="16"/>
    </row>
    <row r="62" spans="1:7" ht="19.5" customHeight="1">
      <c r="A62" s="39" t="s">
        <v>9</v>
      </c>
      <c r="B62" s="13">
        <v>250</v>
      </c>
      <c r="C62" s="13">
        <v>0</v>
      </c>
      <c r="D62" s="13">
        <f t="shared" si="6"/>
        <v>0</v>
      </c>
      <c r="E62" s="11">
        <f>C62*B62/$B$5</f>
        <v>0</v>
      </c>
      <c r="F62" s="16">
        <v>300</v>
      </c>
      <c r="G62" s="16">
        <f t="shared" si="7"/>
        <v>0</v>
      </c>
    </row>
    <row r="63" spans="1:7" ht="19.5" customHeight="1">
      <c r="A63" s="39" t="s">
        <v>10</v>
      </c>
      <c r="B63" s="13">
        <v>150</v>
      </c>
      <c r="C63" s="13">
        <v>0</v>
      </c>
      <c r="D63" s="13">
        <f t="shared" si="6"/>
        <v>0</v>
      </c>
      <c r="E63" s="11">
        <f>C63*B63/$B$5</f>
        <v>0</v>
      </c>
      <c r="F63" s="16">
        <v>300</v>
      </c>
      <c r="G63" s="16">
        <f t="shared" si="7"/>
        <v>0</v>
      </c>
    </row>
    <row r="64" spans="1:7" ht="19.5" customHeight="1">
      <c r="A64" s="23"/>
      <c r="B64" s="13"/>
      <c r="C64" s="13"/>
      <c r="D64" s="13">
        <f t="shared" si="6"/>
        <v>0</v>
      </c>
      <c r="E64" s="16"/>
      <c r="F64" s="16"/>
      <c r="G64" s="16">
        <f t="shared" si="7"/>
        <v>0</v>
      </c>
    </row>
    <row r="65" spans="1:7" ht="19.5" customHeight="1">
      <c r="A65" s="23" t="s">
        <v>36</v>
      </c>
      <c r="B65" s="13"/>
      <c r="C65" s="13"/>
      <c r="D65" s="13"/>
      <c r="E65" s="16"/>
      <c r="F65" s="16"/>
      <c r="G65" s="16"/>
    </row>
    <row r="66" spans="1:7" ht="19.5" customHeight="1">
      <c r="A66" s="31" t="s">
        <v>33</v>
      </c>
      <c r="B66" s="25">
        <v>1000</v>
      </c>
      <c r="C66" s="25">
        <v>0</v>
      </c>
      <c r="D66" s="13">
        <f aca="true" t="shared" si="9" ref="D66:D72">B66*C66</f>
        <v>0</v>
      </c>
      <c r="E66" s="11">
        <f aca="true" t="shared" si="10" ref="E66:E72">C66*B66/$B$5</f>
        <v>0</v>
      </c>
      <c r="F66" s="34">
        <v>1290</v>
      </c>
      <c r="G66" s="16">
        <f aca="true" t="shared" si="11" ref="G66:G72">C66*F66</f>
        <v>0</v>
      </c>
    </row>
    <row r="67" spans="1:7" ht="19.5" customHeight="1">
      <c r="A67" s="31" t="s">
        <v>34</v>
      </c>
      <c r="B67" s="25">
        <v>1000</v>
      </c>
      <c r="C67" s="25">
        <v>0</v>
      </c>
      <c r="D67" s="13">
        <f t="shared" si="9"/>
        <v>0</v>
      </c>
      <c r="E67" s="11">
        <f t="shared" si="10"/>
        <v>0</v>
      </c>
      <c r="F67" s="34">
        <v>2050</v>
      </c>
      <c r="G67" s="16">
        <f t="shared" si="11"/>
        <v>0</v>
      </c>
    </row>
    <row r="68" spans="1:7" ht="19.5" customHeight="1">
      <c r="A68" s="24" t="s">
        <v>59</v>
      </c>
      <c r="B68" s="25">
        <v>1000</v>
      </c>
      <c r="C68" s="25">
        <v>0</v>
      </c>
      <c r="D68" s="13">
        <f t="shared" si="9"/>
        <v>0</v>
      </c>
      <c r="E68" s="11">
        <f t="shared" si="10"/>
        <v>0</v>
      </c>
      <c r="F68" s="34">
        <v>2600</v>
      </c>
      <c r="G68" s="16">
        <f t="shared" si="11"/>
        <v>0</v>
      </c>
    </row>
    <row r="69" spans="1:7" ht="19.5" customHeight="1">
      <c r="A69" s="24" t="s">
        <v>60</v>
      </c>
      <c r="B69" s="25">
        <v>700</v>
      </c>
      <c r="C69" s="25">
        <v>0</v>
      </c>
      <c r="D69" s="13">
        <f t="shared" si="9"/>
        <v>0</v>
      </c>
      <c r="E69" s="11">
        <f t="shared" si="10"/>
        <v>0</v>
      </c>
      <c r="F69" s="34">
        <v>2280</v>
      </c>
      <c r="G69" s="16">
        <f t="shared" si="11"/>
        <v>0</v>
      </c>
    </row>
    <row r="70" spans="1:7" ht="19.5" customHeight="1">
      <c r="A70" s="53" t="s">
        <v>81</v>
      </c>
      <c r="B70" s="25">
        <v>700</v>
      </c>
      <c r="C70" s="25">
        <v>0</v>
      </c>
      <c r="D70" s="13">
        <f t="shared" si="9"/>
        <v>0</v>
      </c>
      <c r="E70" s="11">
        <f t="shared" si="10"/>
        <v>0</v>
      </c>
      <c r="F70" s="34">
        <v>0</v>
      </c>
      <c r="G70" s="16">
        <f t="shared" si="11"/>
        <v>0</v>
      </c>
    </row>
    <row r="71" spans="1:7" ht="19.5" customHeight="1">
      <c r="A71" s="24" t="s">
        <v>4</v>
      </c>
      <c r="B71" s="25">
        <v>750</v>
      </c>
      <c r="C71" s="25">
        <v>0</v>
      </c>
      <c r="D71" s="13">
        <f t="shared" si="9"/>
        <v>0</v>
      </c>
      <c r="E71" s="11">
        <f t="shared" si="10"/>
        <v>0</v>
      </c>
      <c r="F71" s="34">
        <v>4120</v>
      </c>
      <c r="G71" s="16">
        <f t="shared" si="11"/>
        <v>0</v>
      </c>
    </row>
    <row r="72" spans="1:7" ht="19.5" customHeight="1">
      <c r="A72" s="53" t="s">
        <v>82</v>
      </c>
      <c r="B72" s="25">
        <v>1000</v>
      </c>
      <c r="C72" s="25">
        <v>0</v>
      </c>
      <c r="D72" s="13">
        <f t="shared" si="9"/>
        <v>0</v>
      </c>
      <c r="E72" s="11">
        <f t="shared" si="10"/>
        <v>0</v>
      </c>
      <c r="F72" s="34">
        <v>7840</v>
      </c>
      <c r="G72" s="16">
        <f t="shared" si="11"/>
        <v>0</v>
      </c>
    </row>
    <row r="73" spans="1:7" ht="19.5" customHeight="1">
      <c r="A73" s="43" t="s">
        <v>37</v>
      </c>
      <c r="B73" s="25"/>
      <c r="C73" s="25"/>
      <c r="D73" s="13"/>
      <c r="E73" s="11"/>
      <c r="F73" s="34"/>
      <c r="G73" s="16"/>
    </row>
    <row r="74" spans="1:7" ht="19.5" customHeight="1">
      <c r="A74" s="54" t="s">
        <v>83</v>
      </c>
      <c r="B74" s="25">
        <v>500</v>
      </c>
      <c r="C74" s="25">
        <v>0</v>
      </c>
      <c r="D74" s="13">
        <f aca="true" t="shared" si="12" ref="D74:D81">B74*C74</f>
        <v>0</v>
      </c>
      <c r="E74" s="11">
        <f aca="true" t="shared" si="13" ref="E74:E81">C74*B74/$B$5</f>
        <v>0</v>
      </c>
      <c r="F74" s="34">
        <v>2260</v>
      </c>
      <c r="G74" s="16">
        <f aca="true" t="shared" si="14" ref="G74:G81">C74*F74</f>
        <v>0</v>
      </c>
    </row>
    <row r="75" spans="1:7" ht="19.5" customHeight="1">
      <c r="A75" s="31" t="s">
        <v>35</v>
      </c>
      <c r="B75" s="25">
        <v>700</v>
      </c>
      <c r="C75" s="25">
        <v>0</v>
      </c>
      <c r="D75" s="13">
        <f t="shared" si="12"/>
        <v>0</v>
      </c>
      <c r="E75" s="11">
        <f t="shared" si="13"/>
        <v>0</v>
      </c>
      <c r="F75" s="34">
        <v>1690</v>
      </c>
      <c r="G75" s="16">
        <f t="shared" si="14"/>
        <v>0</v>
      </c>
    </row>
    <row r="76" spans="1:7" ht="19.5" customHeight="1">
      <c r="A76" s="31" t="s">
        <v>61</v>
      </c>
      <c r="B76" s="25">
        <v>700</v>
      </c>
      <c r="C76" s="25">
        <v>0</v>
      </c>
      <c r="D76" s="13">
        <f t="shared" si="12"/>
        <v>0</v>
      </c>
      <c r="E76" s="11">
        <f t="shared" si="13"/>
        <v>0</v>
      </c>
      <c r="F76" s="34">
        <v>2350</v>
      </c>
      <c r="G76" s="16">
        <f t="shared" si="14"/>
        <v>0</v>
      </c>
    </row>
    <row r="77" spans="1:7" ht="19.5" customHeight="1">
      <c r="A77" s="31" t="s">
        <v>76</v>
      </c>
      <c r="B77" s="25">
        <v>700</v>
      </c>
      <c r="C77" s="25">
        <v>0</v>
      </c>
      <c r="D77" s="13">
        <f t="shared" si="12"/>
        <v>0</v>
      </c>
      <c r="E77" s="11">
        <f t="shared" si="13"/>
        <v>0</v>
      </c>
      <c r="F77" s="34">
        <v>4790</v>
      </c>
      <c r="G77" s="16">
        <f t="shared" si="14"/>
        <v>0</v>
      </c>
    </row>
    <row r="78" spans="1:7" ht="19.5" customHeight="1">
      <c r="A78" s="31" t="s">
        <v>77</v>
      </c>
      <c r="B78" s="25">
        <v>700</v>
      </c>
      <c r="C78" s="25">
        <v>0</v>
      </c>
      <c r="D78" s="13">
        <f t="shared" si="12"/>
        <v>0</v>
      </c>
      <c r="E78" s="11">
        <f t="shared" si="13"/>
        <v>0</v>
      </c>
      <c r="F78" s="34">
        <v>8200</v>
      </c>
      <c r="G78" s="16">
        <f t="shared" si="14"/>
        <v>0</v>
      </c>
    </row>
    <row r="79" spans="1:7" ht="19.5" customHeight="1">
      <c r="A79" s="31" t="s">
        <v>78</v>
      </c>
      <c r="B79" s="25">
        <v>700</v>
      </c>
      <c r="C79" s="25">
        <v>0</v>
      </c>
      <c r="D79" s="13">
        <f t="shared" si="12"/>
        <v>0</v>
      </c>
      <c r="E79" s="11">
        <f t="shared" si="13"/>
        <v>0</v>
      </c>
      <c r="F79" s="34">
        <v>9350</v>
      </c>
      <c r="G79" s="16">
        <f t="shared" si="14"/>
        <v>0</v>
      </c>
    </row>
    <row r="80" spans="1:7" ht="19.5" customHeight="1">
      <c r="A80" s="31" t="s">
        <v>79</v>
      </c>
      <c r="B80" s="25">
        <v>700</v>
      </c>
      <c r="C80" s="25">
        <v>0</v>
      </c>
      <c r="D80" s="13">
        <f t="shared" si="12"/>
        <v>0</v>
      </c>
      <c r="E80" s="11">
        <f t="shared" si="13"/>
        <v>0</v>
      </c>
      <c r="F80" s="34">
        <v>6100</v>
      </c>
      <c r="G80" s="16">
        <f t="shared" si="14"/>
        <v>0</v>
      </c>
    </row>
    <row r="81" spans="1:7" ht="19.5" customHeight="1">
      <c r="A81" s="31" t="s">
        <v>80</v>
      </c>
      <c r="B81" s="25">
        <v>700</v>
      </c>
      <c r="C81" s="25">
        <v>0</v>
      </c>
      <c r="D81" s="13">
        <f t="shared" si="12"/>
        <v>0</v>
      </c>
      <c r="E81" s="11">
        <f t="shared" si="13"/>
        <v>0</v>
      </c>
      <c r="F81" s="34">
        <v>5280</v>
      </c>
      <c r="G81" s="16">
        <f t="shared" si="14"/>
        <v>0</v>
      </c>
    </row>
    <row r="82" spans="1:7" ht="19.5" customHeight="1">
      <c r="A82" s="43" t="s">
        <v>38</v>
      </c>
      <c r="B82" s="25"/>
      <c r="C82" s="25"/>
      <c r="D82" s="13"/>
      <c r="E82" s="11"/>
      <c r="F82" s="34"/>
      <c r="G82" s="16"/>
    </row>
    <row r="83" spans="1:7" ht="19.5" customHeight="1">
      <c r="A83" s="31" t="s">
        <v>31</v>
      </c>
      <c r="B83" s="25">
        <v>1000</v>
      </c>
      <c r="C83" s="25">
        <v>0</v>
      </c>
      <c r="D83" s="13">
        <f>B83*C83</f>
        <v>0</v>
      </c>
      <c r="E83" s="11">
        <f>C83*B83/$B$5</f>
        <v>0</v>
      </c>
      <c r="F83" s="34">
        <v>2650</v>
      </c>
      <c r="G83" s="16">
        <f>C83*F83</f>
        <v>0</v>
      </c>
    </row>
    <row r="84" spans="1:7" ht="19.5" customHeight="1">
      <c r="A84" s="31" t="s">
        <v>40</v>
      </c>
      <c r="B84" s="25">
        <v>500</v>
      </c>
      <c r="C84" s="25">
        <v>0</v>
      </c>
      <c r="D84" s="13">
        <f>B84*C84</f>
        <v>0</v>
      </c>
      <c r="E84" s="11">
        <f>C84*B84/$B$5</f>
        <v>0</v>
      </c>
      <c r="F84" s="34">
        <v>950</v>
      </c>
      <c r="G84" s="16">
        <f>C84*F84</f>
        <v>0</v>
      </c>
    </row>
    <row r="85" spans="1:7" ht="19.5" customHeight="1">
      <c r="A85" s="58" t="s">
        <v>75</v>
      </c>
      <c r="B85" s="25">
        <v>700</v>
      </c>
      <c r="C85" s="25">
        <v>0</v>
      </c>
      <c r="D85" s="13">
        <f>B85*C85</f>
        <v>0</v>
      </c>
      <c r="E85" s="11">
        <f>C85*B85/$B$5</f>
        <v>0</v>
      </c>
      <c r="F85" s="34">
        <v>4550</v>
      </c>
      <c r="G85" s="16">
        <f>C85*F85</f>
        <v>0</v>
      </c>
    </row>
    <row r="86" spans="1:7" ht="19.5" customHeight="1">
      <c r="A86" s="59" t="s">
        <v>84</v>
      </c>
      <c r="B86" s="25">
        <v>700</v>
      </c>
      <c r="C86" s="25">
        <v>0</v>
      </c>
      <c r="D86" s="13">
        <f>B86*C86</f>
        <v>0</v>
      </c>
      <c r="E86" s="11">
        <f>C86*B86/$B$5</f>
        <v>0</v>
      </c>
      <c r="F86" s="34">
        <v>5200</v>
      </c>
      <c r="G86" s="16">
        <f>C86*F86</f>
        <v>0</v>
      </c>
    </row>
    <row r="87" spans="1:7" ht="19.5" customHeight="1">
      <c r="A87" s="57" t="s">
        <v>74</v>
      </c>
      <c r="B87" s="25">
        <v>700</v>
      </c>
      <c r="C87" s="25">
        <v>0</v>
      </c>
      <c r="D87" s="13">
        <f>B87*C87</f>
        <v>0</v>
      </c>
      <c r="E87" s="11">
        <f>C87*B87/$B$5</f>
        <v>0</v>
      </c>
      <c r="F87" s="34">
        <v>8860</v>
      </c>
      <c r="G87" s="16">
        <f>C87*F87</f>
        <v>0</v>
      </c>
    </row>
    <row r="88" spans="1:7" ht="19.5" customHeight="1">
      <c r="A88" s="57" t="s">
        <v>73</v>
      </c>
      <c r="B88" s="25">
        <v>700</v>
      </c>
      <c r="C88" s="25">
        <v>0</v>
      </c>
      <c r="D88" s="13">
        <f>B88*C88</f>
        <v>0</v>
      </c>
      <c r="E88" s="11">
        <f>C88*B88/$B$5</f>
        <v>0</v>
      </c>
      <c r="F88" s="34">
        <v>10800</v>
      </c>
      <c r="G88" s="16">
        <f>C88*F88</f>
        <v>0</v>
      </c>
    </row>
    <row r="89" spans="1:7" ht="19.5" customHeight="1">
      <c r="A89" s="31" t="s">
        <v>24</v>
      </c>
      <c r="B89" s="25">
        <v>700</v>
      </c>
      <c r="C89" s="25">
        <v>0</v>
      </c>
      <c r="D89" s="13">
        <f>B89*C89</f>
        <v>0</v>
      </c>
      <c r="E89" s="11">
        <f>C89*B89/$B$5</f>
        <v>0</v>
      </c>
      <c r="F89" s="34">
        <v>12200</v>
      </c>
      <c r="G89" s="16">
        <f>C89*F89</f>
        <v>0</v>
      </c>
    </row>
    <row r="90" spans="1:7" ht="19.5" customHeight="1">
      <c r="A90" s="44" t="s">
        <v>39</v>
      </c>
      <c r="B90" s="25"/>
      <c r="C90" s="25"/>
      <c r="D90" s="13"/>
      <c r="E90" s="11"/>
      <c r="F90" s="34"/>
      <c r="G90" s="16"/>
    </row>
    <row r="91" spans="1:7" ht="19.5" customHeight="1">
      <c r="A91" s="26" t="s">
        <v>53</v>
      </c>
      <c r="B91" s="25">
        <v>700</v>
      </c>
      <c r="C91" s="25">
        <v>0</v>
      </c>
      <c r="D91" s="13">
        <f aca="true" t="shared" si="15" ref="D91:D101">B91*C91</f>
        <v>0</v>
      </c>
      <c r="E91" s="11">
        <f aca="true" t="shared" si="16" ref="E91:E101">C91*B91/$B$5</f>
        <v>0</v>
      </c>
      <c r="F91" s="34">
        <v>1800</v>
      </c>
      <c r="G91" s="16">
        <f aca="true" t="shared" si="17" ref="G91:G106">C91*F91</f>
        <v>0</v>
      </c>
    </row>
    <row r="92" spans="1:7" ht="19.5" customHeight="1">
      <c r="A92" s="26" t="s">
        <v>123</v>
      </c>
      <c r="B92" s="25">
        <v>700</v>
      </c>
      <c r="C92" s="25">
        <v>0</v>
      </c>
      <c r="D92" s="13">
        <f t="shared" si="15"/>
        <v>0</v>
      </c>
      <c r="E92" s="11">
        <f t="shared" si="16"/>
        <v>0</v>
      </c>
      <c r="F92" s="34">
        <v>2900</v>
      </c>
      <c r="G92" s="16">
        <f t="shared" si="17"/>
        <v>0</v>
      </c>
    </row>
    <row r="93" spans="1:7" ht="19.5" customHeight="1">
      <c r="A93" s="26" t="s">
        <v>41</v>
      </c>
      <c r="B93" s="25">
        <v>700</v>
      </c>
      <c r="C93" s="25">
        <v>0</v>
      </c>
      <c r="D93" s="13">
        <f t="shared" si="15"/>
        <v>0</v>
      </c>
      <c r="E93" s="11">
        <f t="shared" si="16"/>
        <v>0</v>
      </c>
      <c r="F93" s="34">
        <v>2100</v>
      </c>
      <c r="G93" s="16">
        <f t="shared" si="17"/>
        <v>0</v>
      </c>
    </row>
    <row r="94" spans="1:7" ht="19.5" customHeight="1">
      <c r="A94" s="26" t="s">
        <v>30</v>
      </c>
      <c r="B94" s="25">
        <v>700</v>
      </c>
      <c r="C94" s="25">
        <v>0</v>
      </c>
      <c r="D94" s="13">
        <f t="shared" si="15"/>
        <v>0</v>
      </c>
      <c r="E94" s="11">
        <f t="shared" si="16"/>
        <v>0</v>
      </c>
      <c r="F94" s="34">
        <v>3600</v>
      </c>
      <c r="G94" s="16">
        <f t="shared" si="17"/>
        <v>0</v>
      </c>
    </row>
    <row r="95" spans="1:7" ht="19.5" customHeight="1">
      <c r="A95" s="55" t="s">
        <v>62</v>
      </c>
      <c r="B95" s="25">
        <v>700</v>
      </c>
      <c r="C95" s="25">
        <v>0</v>
      </c>
      <c r="D95" s="13">
        <f t="shared" si="15"/>
        <v>0</v>
      </c>
      <c r="E95" s="11">
        <f t="shared" si="16"/>
        <v>0</v>
      </c>
      <c r="F95" s="34">
        <v>9600</v>
      </c>
      <c r="G95" s="16">
        <f t="shared" si="17"/>
        <v>0</v>
      </c>
    </row>
    <row r="96" spans="1:7" ht="19.5" customHeight="1">
      <c r="A96" s="26" t="s">
        <v>63</v>
      </c>
      <c r="B96" s="25">
        <v>700</v>
      </c>
      <c r="C96" s="25">
        <v>0</v>
      </c>
      <c r="D96" s="13">
        <f t="shared" si="15"/>
        <v>0</v>
      </c>
      <c r="E96" s="11">
        <f t="shared" si="16"/>
        <v>0</v>
      </c>
      <c r="F96" s="34">
        <v>13400</v>
      </c>
      <c r="G96" s="16">
        <f t="shared" si="17"/>
        <v>0</v>
      </c>
    </row>
    <row r="97" spans="1:7" ht="19.5" customHeight="1">
      <c r="A97" s="26" t="s">
        <v>71</v>
      </c>
      <c r="B97" s="25">
        <v>700</v>
      </c>
      <c r="C97" s="25">
        <v>0</v>
      </c>
      <c r="D97" s="13">
        <f t="shared" si="15"/>
        <v>0</v>
      </c>
      <c r="E97" s="11">
        <f t="shared" si="16"/>
        <v>0</v>
      </c>
      <c r="F97" s="34">
        <v>4550</v>
      </c>
      <c r="G97" s="16">
        <f t="shared" si="17"/>
        <v>0</v>
      </c>
    </row>
    <row r="98" spans="1:7" ht="19.5" customHeight="1">
      <c r="A98" s="26" t="s">
        <v>72</v>
      </c>
      <c r="B98" s="25">
        <v>700</v>
      </c>
      <c r="C98" s="25">
        <v>0</v>
      </c>
      <c r="D98" s="13">
        <f t="shared" si="15"/>
        <v>0</v>
      </c>
      <c r="E98" s="11">
        <f t="shared" si="16"/>
        <v>0</v>
      </c>
      <c r="F98" s="34">
        <v>19000</v>
      </c>
      <c r="G98" s="16">
        <f t="shared" si="17"/>
        <v>0</v>
      </c>
    </row>
    <row r="99" spans="1:7" ht="19.5" customHeight="1">
      <c r="A99" s="26" t="s">
        <v>5</v>
      </c>
      <c r="B99" s="25">
        <v>700</v>
      </c>
      <c r="C99" s="25">
        <v>0</v>
      </c>
      <c r="D99" s="13">
        <f t="shared" si="15"/>
        <v>0</v>
      </c>
      <c r="E99" s="11">
        <f t="shared" si="16"/>
        <v>0</v>
      </c>
      <c r="F99" s="34">
        <v>13700</v>
      </c>
      <c r="G99" s="16">
        <f t="shared" si="17"/>
        <v>0</v>
      </c>
    </row>
    <row r="100" spans="1:7" ht="19.5" customHeight="1">
      <c r="A100" s="26" t="s">
        <v>64</v>
      </c>
      <c r="B100" s="25">
        <v>700</v>
      </c>
      <c r="C100" s="25">
        <v>0</v>
      </c>
      <c r="D100" s="13">
        <f t="shared" si="15"/>
        <v>0</v>
      </c>
      <c r="E100" s="11">
        <f t="shared" si="16"/>
        <v>0</v>
      </c>
      <c r="F100" s="34">
        <v>33700</v>
      </c>
      <c r="G100" s="16">
        <f t="shared" si="17"/>
        <v>0</v>
      </c>
    </row>
    <row r="101" spans="1:7" ht="19.5" customHeight="1">
      <c r="A101" s="26" t="s">
        <v>65</v>
      </c>
      <c r="B101" s="25">
        <v>700</v>
      </c>
      <c r="C101" s="25">
        <v>0</v>
      </c>
      <c r="D101" s="13">
        <f t="shared" si="15"/>
        <v>0</v>
      </c>
      <c r="E101" s="11">
        <f t="shared" si="16"/>
        <v>0</v>
      </c>
      <c r="F101" s="34">
        <v>23000</v>
      </c>
      <c r="G101" s="16">
        <f t="shared" si="17"/>
        <v>0</v>
      </c>
    </row>
    <row r="102" spans="1:7" ht="19.5" customHeight="1">
      <c r="A102" s="45" t="s">
        <v>42</v>
      </c>
      <c r="B102" s="25"/>
      <c r="C102" s="25"/>
      <c r="D102" s="13"/>
      <c r="E102" s="16"/>
      <c r="F102" s="17"/>
      <c r="G102" s="16">
        <f t="shared" si="17"/>
        <v>0</v>
      </c>
    </row>
    <row r="103" spans="1:7" ht="19.5" customHeight="1">
      <c r="A103" s="26" t="s">
        <v>43</v>
      </c>
      <c r="B103" s="25">
        <v>700</v>
      </c>
      <c r="C103" s="25">
        <v>0</v>
      </c>
      <c r="D103" s="13">
        <f>B103*C103</f>
        <v>0</v>
      </c>
      <c r="E103" s="11">
        <f>C103*B103/$B$5</f>
        <v>0</v>
      </c>
      <c r="F103" s="17">
        <v>7600</v>
      </c>
      <c r="G103" s="16">
        <f t="shared" si="17"/>
        <v>0</v>
      </c>
    </row>
    <row r="104" spans="1:7" ht="19.5" customHeight="1">
      <c r="A104" s="56" t="s">
        <v>66</v>
      </c>
      <c r="B104" s="25">
        <v>700</v>
      </c>
      <c r="C104" s="25">
        <v>0</v>
      </c>
      <c r="D104" s="13">
        <f>B104*C104</f>
        <v>0</v>
      </c>
      <c r="E104" s="11">
        <f>C104*B104/$B$5</f>
        <v>0</v>
      </c>
      <c r="F104" s="17">
        <v>11000</v>
      </c>
      <c r="G104" s="16">
        <f t="shared" si="17"/>
        <v>0</v>
      </c>
    </row>
    <row r="105" spans="1:7" ht="19.5" customHeight="1">
      <c r="A105" s="56" t="s">
        <v>67</v>
      </c>
      <c r="B105" s="25">
        <v>700</v>
      </c>
      <c r="C105" s="25">
        <v>0</v>
      </c>
      <c r="D105" s="13">
        <f>B105*C105</f>
        <v>0</v>
      </c>
      <c r="E105" s="11">
        <f>C105*B105/$B$5</f>
        <v>0</v>
      </c>
      <c r="F105" s="17">
        <v>7800</v>
      </c>
      <c r="G105" s="16">
        <f t="shared" si="17"/>
        <v>0</v>
      </c>
    </row>
    <row r="106" spans="1:7" ht="19.5" customHeight="1">
      <c r="A106" s="56" t="s">
        <v>68</v>
      </c>
      <c r="B106" s="25">
        <v>700</v>
      </c>
      <c r="C106" s="25">
        <v>0</v>
      </c>
      <c r="D106" s="13">
        <f>B106*C106</f>
        <v>0</v>
      </c>
      <c r="E106" s="11">
        <f>C106*B106/$B$5</f>
        <v>0</v>
      </c>
      <c r="F106" s="17">
        <v>30900</v>
      </c>
      <c r="G106" s="16">
        <f t="shared" si="17"/>
        <v>0</v>
      </c>
    </row>
    <row r="107" spans="1:7" ht="19.5" customHeight="1">
      <c r="A107" s="45" t="s">
        <v>69</v>
      </c>
      <c r="B107" s="25"/>
      <c r="C107" s="25"/>
      <c r="D107" s="13"/>
      <c r="E107" s="16"/>
      <c r="F107" s="17"/>
      <c r="G107" s="16"/>
    </row>
    <row r="108" spans="1:7" ht="19.5" customHeight="1">
      <c r="A108" s="56" t="s">
        <v>70</v>
      </c>
      <c r="B108" s="25">
        <v>700</v>
      </c>
      <c r="C108" s="25">
        <v>0</v>
      </c>
      <c r="D108" s="13">
        <f>B108*C108</f>
        <v>0</v>
      </c>
      <c r="E108" s="11">
        <f>C108*B108/$B$5</f>
        <v>0</v>
      </c>
      <c r="F108" s="17">
        <v>6100</v>
      </c>
      <c r="G108" s="16">
        <f>C108*F108</f>
        <v>0</v>
      </c>
    </row>
    <row r="109" spans="1:7" ht="19.5" customHeight="1">
      <c r="A109" s="27"/>
      <c r="B109" s="37" t="s">
        <v>28</v>
      </c>
      <c r="C109" s="38"/>
      <c r="D109" s="14">
        <f>SUM(D13:D108)</f>
        <v>0</v>
      </c>
      <c r="E109" s="32"/>
      <c r="F109" s="32"/>
      <c r="G109" s="36">
        <f>SUM(G13:G108)</f>
        <v>0</v>
      </c>
    </row>
    <row r="110" spans="1:7" ht="19.5" customHeight="1">
      <c r="A110" s="27"/>
      <c r="B110" s="37" t="s">
        <v>29</v>
      </c>
      <c r="C110" s="38"/>
      <c r="D110" s="15">
        <f>D109/B5</f>
        <v>0</v>
      </c>
      <c r="E110" s="32"/>
      <c r="F110" s="32"/>
      <c r="G110" s="30"/>
    </row>
  </sheetData>
  <sheetProtection/>
  <mergeCells count="4">
    <mergeCell ref="B1:C1"/>
    <mergeCell ref="D1:E1"/>
    <mergeCell ref="B2:E2"/>
    <mergeCell ref="A10:G10"/>
  </mergeCells>
  <hyperlinks>
    <hyperlink ref="D1" r:id="rId1" display="banket@flava-event.com"/>
    <hyperlink ref="B2" r:id="rId2" display="https://drive.google.com/drive/folders/1FNgRs3sGtlhYN4DG2atshigdLMagjrgE"/>
  </hyperlinks>
  <printOptions/>
  <pageMargins left="0.25" right="0.25" top="0.75" bottom="0.75" header="0.3" footer="0.3"/>
  <pageSetup fitToWidth="0" fitToHeight="1" horizontalDpi="600" verticalDpi="600" orientation="landscape" paperSize="9" scale="2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HOSTESS</dc:creator>
  <cp:keywords/>
  <dc:description/>
  <cp:lastModifiedBy>юлия фадеева</cp:lastModifiedBy>
  <cp:lastPrinted>2022-01-28T13:39:21Z</cp:lastPrinted>
  <dcterms:created xsi:type="dcterms:W3CDTF">2020-01-29T13:38:50Z</dcterms:created>
  <dcterms:modified xsi:type="dcterms:W3CDTF">2023-03-15T13:42:45Z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